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655" windowHeight="10500"/>
  </bookViews>
  <sheets>
    <sheet name="Equilibrage Flotteurs" sheetId="3" r:id="rId1"/>
    <sheet name="Poids des Plombs" sheetId="2" r:id="rId2"/>
  </sheets>
  <calcPr calcId="124519" refMode="R1C1"/>
</workbook>
</file>

<file path=xl/calcChain.xml><?xml version="1.0" encoding="utf-8"?>
<calcChain xmlns="http://schemas.openxmlformats.org/spreadsheetml/2006/main">
  <c r="AN26" i="3"/>
  <c r="AN25"/>
  <c r="AN18"/>
  <c r="AN17"/>
  <c r="AN16"/>
  <c r="AI26"/>
  <c r="AI25"/>
  <c r="AI18"/>
  <c r="AI17"/>
  <c r="AI16"/>
  <c r="AD26"/>
  <c r="AD25"/>
  <c r="AD18"/>
  <c r="AD17"/>
  <c r="Y26"/>
  <c r="Y25"/>
  <c r="Y18"/>
  <c r="Y17"/>
  <c r="T26"/>
  <c r="T25"/>
  <c r="T18"/>
  <c r="T17"/>
  <c r="T16"/>
  <c r="O26"/>
  <c r="O25"/>
  <c r="O24"/>
  <c r="O18"/>
  <c r="O17"/>
  <c r="J26"/>
  <c r="J25"/>
  <c r="J18"/>
  <c r="J17"/>
  <c r="E26"/>
  <c r="E25"/>
  <c r="E18"/>
  <c r="E17"/>
  <c r="E16"/>
  <c r="AN10"/>
  <c r="AN9"/>
  <c r="AI10"/>
  <c r="AI9"/>
  <c r="AD10"/>
  <c r="AD9"/>
  <c r="AD8"/>
  <c r="Y10"/>
  <c r="Y9"/>
  <c r="Y8"/>
  <c r="T10"/>
  <c r="T9"/>
  <c r="T8"/>
  <c r="O10"/>
  <c r="O9"/>
  <c r="O8"/>
  <c r="J10"/>
  <c r="J9"/>
  <c r="J8"/>
  <c r="E10"/>
  <c r="E9"/>
  <c r="E8"/>
  <c r="E7"/>
  <c r="BX6"/>
  <c r="BX7" s="1"/>
  <c r="BX8" s="1"/>
  <c r="BX9" s="1"/>
  <c r="BX10" s="1"/>
  <c r="BX11" s="1"/>
  <c r="BX12" s="1"/>
  <c r="BX13" s="1"/>
  <c r="BX14" s="1"/>
  <c r="BX15" s="1"/>
  <c r="BX16" s="1"/>
  <c r="BX17" s="1"/>
  <c r="BX18" s="1"/>
  <c r="BX19" s="1"/>
  <c r="BX20" s="1"/>
  <c r="BX21" s="1"/>
  <c r="BX22" s="1"/>
  <c r="BX23" s="1"/>
  <c r="BX24" s="1"/>
  <c r="BX25" s="1"/>
  <c r="BX26" s="1"/>
  <c r="BX27" s="1"/>
  <c r="BW6"/>
  <c r="BV6"/>
  <c r="E6" s="1"/>
  <c r="BU6"/>
  <c r="J6" s="1"/>
  <c r="BT6"/>
  <c r="T6" s="1"/>
  <c r="BS6"/>
  <c r="Y6" s="1"/>
  <c r="BR6"/>
  <c r="BR7" s="1"/>
  <c r="BR8" s="1"/>
  <c r="BR9" s="1"/>
  <c r="BR10" s="1"/>
  <c r="BR11" s="1"/>
  <c r="BR12" s="1"/>
  <c r="BR13" s="1"/>
  <c r="BR14" s="1"/>
  <c r="BR15" s="1"/>
  <c r="BQ6"/>
  <c r="BQ7" s="1"/>
  <c r="BQ8" s="1"/>
  <c r="BQ9" s="1"/>
  <c r="BQ10" s="1"/>
  <c r="BQ11" s="1"/>
  <c r="BQ12" s="1"/>
  <c r="BQ13" s="1"/>
  <c r="BQ14" s="1"/>
  <c r="BP6"/>
  <c r="BP7" s="1"/>
  <c r="BP8" s="1"/>
  <c r="BP9" s="1"/>
  <c r="BP10" s="1"/>
  <c r="BP11" s="1"/>
  <c r="BP12" s="1"/>
  <c r="BP13" s="1"/>
  <c r="BP14" s="1"/>
  <c r="BO6"/>
  <c r="BN6"/>
  <c r="BN7" s="1"/>
  <c r="BN8" s="1"/>
  <c r="BN9" s="1"/>
  <c r="BN10" s="1"/>
  <c r="BN11" s="1"/>
  <c r="BN12" s="1"/>
  <c r="BN13" s="1"/>
  <c r="BN14" s="1"/>
  <c r="BN15" s="1"/>
  <c r="BN16" s="1"/>
  <c r="BN17" s="1"/>
  <c r="BN18" s="1"/>
  <c r="BN19" s="1"/>
  <c r="BN20" s="1"/>
  <c r="BN21" s="1"/>
  <c r="BN22" s="1"/>
  <c r="BM6"/>
  <c r="BL7"/>
  <c r="BL8" s="1"/>
  <c r="BL9" s="1"/>
  <c r="BL10" s="1"/>
  <c r="BL11" s="1"/>
  <c r="BL12" s="1"/>
  <c r="BL13" s="1"/>
  <c r="BL14" s="1"/>
  <c r="BL15" s="1"/>
  <c r="BL16" s="1"/>
  <c r="BL17" s="1"/>
  <c r="BL18" s="1"/>
  <c r="BL19" s="1"/>
  <c r="BL20" s="1"/>
  <c r="BL21" s="1"/>
  <c r="BL22" s="1"/>
  <c r="BL23" s="1"/>
  <c r="BL24" s="1"/>
  <c r="BL25" s="1"/>
  <c r="BL26" s="1"/>
  <c r="BL27" s="1"/>
  <c r="BL6"/>
  <c r="F10"/>
  <c r="F9"/>
  <c r="F8"/>
  <c r="Z8"/>
  <c r="BW7"/>
  <c r="BW8" s="1"/>
  <c r="BW9" s="1"/>
  <c r="BW10" s="1"/>
  <c r="BW11" s="1"/>
  <c r="BW12" s="1"/>
  <c r="BW13" s="1"/>
  <c r="BW14" s="1"/>
  <c r="BW15" s="1"/>
  <c r="BW16" s="1"/>
  <c r="BW17" s="1"/>
  <c r="BW18" s="1"/>
  <c r="BW19" s="1"/>
  <c r="BW20" s="1"/>
  <c r="BW21" s="1"/>
  <c r="BW22" s="1"/>
  <c r="BW23" s="1"/>
  <c r="BW24" s="1"/>
  <c r="BW25" s="1"/>
  <c r="BW26" s="1"/>
  <c r="BW27" s="1"/>
  <c r="BU7"/>
  <c r="BU8" s="1"/>
  <c r="BU9" s="1"/>
  <c r="BU10" s="1"/>
  <c r="BU11" s="1"/>
  <c r="BU12" s="1"/>
  <c r="BU13" s="1"/>
  <c r="BU14" s="1"/>
  <c r="BU15" s="1"/>
  <c r="BS7"/>
  <c r="BS8" s="1"/>
  <c r="BS9" s="1"/>
  <c r="BS10" s="1"/>
  <c r="BS11" s="1"/>
  <c r="BS12" s="1"/>
  <c r="BS13" s="1"/>
  <c r="BS14" s="1"/>
  <c r="BS15" s="1"/>
  <c r="BO7"/>
  <c r="BO8" s="1"/>
  <c r="BO9" s="1"/>
  <c r="BO10" s="1"/>
  <c r="BO11" s="1"/>
  <c r="BO12" s="1"/>
  <c r="BO13" s="1"/>
  <c r="BO14" s="1"/>
  <c r="BO15" s="1"/>
  <c r="BO16" s="1"/>
  <c r="BO17" s="1"/>
  <c r="BO18" s="1"/>
  <c r="BO19" s="1"/>
  <c r="BO20" s="1"/>
  <c r="BO21" s="1"/>
  <c r="BO22" s="1"/>
  <c r="BM7"/>
  <c r="BM8" s="1"/>
  <c r="BM9" s="1"/>
  <c r="BM10" s="1"/>
  <c r="BM11" s="1"/>
  <c r="BM12" s="1"/>
  <c r="BM13" s="1"/>
  <c r="BM14" s="1"/>
  <c r="BM15" s="1"/>
  <c r="BM16" s="1"/>
  <c r="BM17" s="1"/>
  <c r="BM18" s="1"/>
  <c r="BM19" s="1"/>
  <c r="BM20" s="1"/>
  <c r="BM21" s="1"/>
  <c r="BM22" s="1"/>
  <c r="AE8"/>
  <c r="P8"/>
  <c r="K8"/>
  <c r="AO26"/>
  <c r="AJ26"/>
  <c r="AE26"/>
  <c r="Z26"/>
  <c r="U26"/>
  <c r="P26"/>
  <c r="K26"/>
  <c r="F26"/>
  <c r="AO25"/>
  <c r="AJ25"/>
  <c r="AE25"/>
  <c r="Z25"/>
  <c r="U25"/>
  <c r="P25"/>
  <c r="K25"/>
  <c r="F25"/>
  <c r="F18"/>
  <c r="F17"/>
  <c r="AO18"/>
  <c r="AJ18"/>
  <c r="AE18"/>
  <c r="Z18"/>
  <c r="U18"/>
  <c r="P18"/>
  <c r="K18"/>
  <c r="AO17"/>
  <c r="AJ17"/>
  <c r="AE17"/>
  <c r="Z17"/>
  <c r="U17"/>
  <c r="P17"/>
  <c r="K17"/>
  <c r="K9"/>
  <c r="P9"/>
  <c r="U9"/>
  <c r="Z9"/>
  <c r="AE9"/>
  <c r="AJ9"/>
  <c r="AO9"/>
  <c r="K10"/>
  <c r="P10"/>
  <c r="U10"/>
  <c r="Z10"/>
  <c r="AE10"/>
  <c r="AJ10"/>
  <c r="AO10"/>
  <c r="BO23" l="1"/>
  <c r="BO24" s="1"/>
  <c r="BO25" s="1"/>
  <c r="BO26" s="1"/>
  <c r="BO27" s="1"/>
  <c r="O22"/>
  <c r="T22"/>
  <c r="J22"/>
  <c r="BN23"/>
  <c r="BN24" s="1"/>
  <c r="BN25" s="1"/>
  <c r="BN26" s="1"/>
  <c r="BN27" s="1"/>
  <c r="Y22"/>
  <c r="AD22"/>
  <c r="BU16"/>
  <c r="T15"/>
  <c r="BS16"/>
  <c r="Y15"/>
  <c r="BR16"/>
  <c r="BR17" s="1"/>
  <c r="BR18" s="1"/>
  <c r="BR19" s="1"/>
  <c r="BR20" s="1"/>
  <c r="BR21" s="1"/>
  <c r="BR22" s="1"/>
  <c r="BR23" s="1"/>
  <c r="O15"/>
  <c r="AD15"/>
  <c r="BM23"/>
  <c r="BM24" s="1"/>
  <c r="BM25" s="1"/>
  <c r="BM26" s="1"/>
  <c r="BM27" s="1"/>
  <c r="AI22"/>
  <c r="AN22"/>
  <c r="BP15"/>
  <c r="BP16" s="1"/>
  <c r="BP17" s="1"/>
  <c r="BP18" s="1"/>
  <c r="BP19" s="1"/>
  <c r="BP20" s="1"/>
  <c r="BP21" s="1"/>
  <c r="BP22" s="1"/>
  <c r="AI14"/>
  <c r="AJ14" s="1"/>
  <c r="Y14"/>
  <c r="AN14"/>
  <c r="AD14"/>
  <c r="BQ15"/>
  <c r="BQ16" s="1"/>
  <c r="BQ17" s="1"/>
  <c r="BQ18" s="1"/>
  <c r="BQ19" s="1"/>
  <c r="BQ20" s="1"/>
  <c r="BQ21" s="1"/>
  <c r="BQ22" s="1"/>
  <c r="BQ23" s="1"/>
  <c r="O14"/>
  <c r="P14" s="1"/>
  <c r="E14"/>
  <c r="T14"/>
  <c r="U14" s="1"/>
  <c r="J14"/>
  <c r="K14" s="1"/>
  <c r="O6"/>
  <c r="P6" s="1"/>
  <c r="AO14"/>
  <c r="F14"/>
  <c r="AD6"/>
  <c r="AE6" s="1"/>
  <c r="AI7"/>
  <c r="AJ7" s="1"/>
  <c r="BT7"/>
  <c r="AI6"/>
  <c r="AJ6" s="1"/>
  <c r="AN7"/>
  <c r="AO7" s="1"/>
  <c r="AN6"/>
  <c r="AO6" s="1"/>
  <c r="F6"/>
  <c r="F7"/>
  <c r="BV7"/>
  <c r="K6"/>
  <c r="U6"/>
  <c r="AJ16"/>
  <c r="Z6"/>
  <c r="AO16"/>
  <c r="BP23" l="1"/>
  <c r="E22"/>
  <c r="BS17"/>
  <c r="BS18" s="1"/>
  <c r="BS19" s="1"/>
  <c r="BS20" s="1"/>
  <c r="BS21" s="1"/>
  <c r="BS22" s="1"/>
  <c r="BS23" s="1"/>
  <c r="BS24" s="1"/>
  <c r="AD16"/>
  <c r="AE16" s="1"/>
  <c r="BQ24"/>
  <c r="BQ25" s="1"/>
  <c r="BQ26" s="1"/>
  <c r="BQ27" s="1"/>
  <c r="AN23"/>
  <c r="AD23"/>
  <c r="T23"/>
  <c r="BR24"/>
  <c r="AI23"/>
  <c r="Y23"/>
  <c r="O23"/>
  <c r="E23"/>
  <c r="BU17"/>
  <c r="BU18" s="1"/>
  <c r="BU19" s="1"/>
  <c r="BU20" s="1"/>
  <c r="BU21" s="1"/>
  <c r="BU22" s="1"/>
  <c r="BU23" s="1"/>
  <c r="BU24" s="1"/>
  <c r="BU25" s="1"/>
  <c r="BU26" s="1"/>
  <c r="BU27" s="1"/>
  <c r="J16"/>
  <c r="K16" s="1"/>
  <c r="Y16"/>
  <c r="BT8"/>
  <c r="Y7"/>
  <c r="Z7" s="1"/>
  <c r="Z11" s="1"/>
  <c r="BV8"/>
  <c r="AD7"/>
  <c r="AE7" s="1"/>
  <c r="AE11" s="1"/>
  <c r="J7"/>
  <c r="K7" s="1"/>
  <c r="K11" s="1"/>
  <c r="T7"/>
  <c r="U7" s="1"/>
  <c r="O7"/>
  <c r="P7" s="1"/>
  <c r="P11" s="1"/>
  <c r="AJ22"/>
  <c r="AO22"/>
  <c r="U16"/>
  <c r="F11"/>
  <c r="F16"/>
  <c r="U8"/>
  <c r="U15"/>
  <c r="AE15"/>
  <c r="P15"/>
  <c r="Z14"/>
  <c r="AE14"/>
  <c r="Z15"/>
  <c r="U11" l="1"/>
  <c r="BR25"/>
  <c r="BR26" s="1"/>
  <c r="BR27" s="1"/>
  <c r="AN24"/>
  <c r="AD24"/>
  <c r="BP24"/>
  <c r="BP25" s="1"/>
  <c r="BP26" s="1"/>
  <c r="BP27" s="1"/>
  <c r="J23"/>
  <c r="BS25"/>
  <c r="BS26" s="1"/>
  <c r="BS27" s="1"/>
  <c r="T24"/>
  <c r="U24" s="1"/>
  <c r="J24"/>
  <c r="K24" s="1"/>
  <c r="Y24"/>
  <c r="E24"/>
  <c r="BT9"/>
  <c r="BT10" s="1"/>
  <c r="BT11" s="1"/>
  <c r="BT12" s="1"/>
  <c r="BT13" s="1"/>
  <c r="BT14" s="1"/>
  <c r="BT15" s="1"/>
  <c r="AN8"/>
  <c r="AO8" s="1"/>
  <c r="AO11" s="1"/>
  <c r="BV9"/>
  <c r="BV10" s="1"/>
  <c r="BV11" s="1"/>
  <c r="BV12" s="1"/>
  <c r="BV13" s="1"/>
  <c r="BV14" s="1"/>
  <c r="BV15" s="1"/>
  <c r="BV16" s="1"/>
  <c r="BV17" s="1"/>
  <c r="BV18" s="1"/>
  <c r="BV19" s="1"/>
  <c r="BV20" s="1"/>
  <c r="BV21" s="1"/>
  <c r="BV22" s="1"/>
  <c r="BV23" s="1"/>
  <c r="BV24" s="1"/>
  <c r="BV25" s="1"/>
  <c r="BV26" s="1"/>
  <c r="BV27" s="1"/>
  <c r="AI8"/>
  <c r="AJ8" s="1"/>
  <c r="AJ11" s="1"/>
  <c r="AE22"/>
  <c r="AE23"/>
  <c r="F22"/>
  <c r="Z16"/>
  <c r="Z19" s="1"/>
  <c r="U19"/>
  <c r="AE19"/>
  <c r="AJ23"/>
  <c r="BT16" l="1"/>
  <c r="AI15"/>
  <c r="AJ15" s="1"/>
  <c r="AJ19" s="1"/>
  <c r="E15"/>
  <c r="F15" s="1"/>
  <c r="F19" s="1"/>
  <c r="AN15"/>
  <c r="AO15" s="1"/>
  <c r="AO19" s="1"/>
  <c r="J15"/>
  <c r="K15" s="1"/>
  <c r="K19" s="1"/>
  <c r="Z22"/>
  <c r="AO23"/>
  <c r="P22"/>
  <c r="K22"/>
  <c r="Z23"/>
  <c r="F23"/>
  <c r="P24"/>
  <c r="Z24"/>
  <c r="F24"/>
  <c r="U22"/>
  <c r="U23"/>
  <c r="K23"/>
  <c r="P23"/>
  <c r="AO24"/>
  <c r="BT17" l="1"/>
  <c r="BT18" s="1"/>
  <c r="BT19" s="1"/>
  <c r="BT20" s="1"/>
  <c r="BT21" s="1"/>
  <c r="BT22" s="1"/>
  <c r="BT23" s="1"/>
  <c r="BT24" s="1"/>
  <c r="O16"/>
  <c r="P16" s="1"/>
  <c r="P19" s="1"/>
  <c r="K27"/>
  <c r="F27"/>
  <c r="AO27"/>
  <c r="P27"/>
  <c r="U27"/>
  <c r="Z27"/>
  <c r="AE24"/>
  <c r="AE27" s="1"/>
  <c r="BT25" l="1"/>
  <c r="BT26" s="1"/>
  <c r="BT27" s="1"/>
  <c r="AI24"/>
  <c r="AJ24" s="1"/>
  <c r="AJ27" s="1"/>
</calcChain>
</file>

<file path=xl/sharedStrings.xml><?xml version="1.0" encoding="utf-8"?>
<sst xmlns="http://schemas.openxmlformats.org/spreadsheetml/2006/main" count="301" uniqueCount="89">
  <si>
    <t>0,30</t>
  </si>
  <si>
    <t>0,40</t>
  </si>
  <si>
    <t>0,45</t>
  </si>
  <si>
    <t>0,50</t>
  </si>
  <si>
    <t>0,55</t>
  </si>
  <si>
    <t>0,60</t>
  </si>
  <si>
    <t>0,65</t>
  </si>
  <si>
    <t>0,70</t>
  </si>
  <si>
    <t>0,75</t>
  </si>
  <si>
    <t>0,80</t>
  </si>
  <si>
    <t>0,85</t>
  </si>
  <si>
    <t>0,95</t>
  </si>
  <si>
    <t>1,00</t>
  </si>
  <si>
    <t>1,05</t>
  </si>
  <si>
    <t>1,15</t>
  </si>
  <si>
    <t>1,20</t>
  </si>
  <si>
    <t>1,25</t>
  </si>
  <si>
    <t>1,45</t>
  </si>
  <si>
    <t>1,50</t>
  </si>
  <si>
    <t>0,90</t>
  </si>
  <si>
    <t>0,20</t>
  </si>
  <si>
    <t>0,25</t>
  </si>
  <si>
    <t>0,35</t>
  </si>
  <si>
    <t>5</t>
  </si>
  <si>
    <t>4</t>
  </si>
  <si>
    <t>1</t>
  </si>
  <si>
    <t>x</t>
  </si>
  <si>
    <t>Cumul Poids</t>
  </si>
  <si>
    <t>2</t>
  </si>
  <si>
    <t>EQUILIBRAGE   FLOTTEURS    de  0 ,20 g  à  1,50 g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</si>
  <si>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</si>
  <si>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</si>
  <si>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</si>
  <si>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</si>
  <si>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</si>
  <si>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</si>
  <si>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</si>
  <si>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</si>
  <si>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</si>
  <si>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</si>
  <si>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</si>
  <si>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N°13</t>
  </si>
  <si>
    <t>0,15</t>
  </si>
  <si>
    <t>Modifier le poids des plombs en fonction de la marque utilisée</t>
  </si>
  <si>
    <t>rb79.jimdo.com</t>
  </si>
  <si>
    <t>Utilisation du tableau</t>
  </si>
  <si>
    <t>Poids calculé sur la balance par 20 plombs</t>
  </si>
  <si>
    <t xml:space="preserve"> Qté        N°     Poids</t>
  </si>
  <si>
    <r>
      <rPr>
        <b/>
        <sz val="11"/>
        <rFont val="Calibri"/>
        <family val="2"/>
        <scheme val="minor"/>
      </rPr>
      <t>dans les cases bleues ci dessous</t>
    </r>
    <r>
      <rPr>
        <sz val="11"/>
        <rFont val="Calibri"/>
        <family val="2"/>
        <scheme val="minor"/>
      </rPr>
      <t xml:space="preserve">  (valeurs actuelles = </t>
    </r>
    <r>
      <rPr>
        <b/>
        <sz val="11"/>
        <color rgb="FFFF0000"/>
        <rFont val="Calibri"/>
        <family val="2"/>
        <scheme val="minor"/>
      </rPr>
      <t>plombs</t>
    </r>
    <r>
      <rPr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Rameau</t>
    </r>
    <r>
      <rPr>
        <sz val="11"/>
        <rFont val="Calibri"/>
        <family val="2"/>
        <scheme val="minor"/>
      </rPr>
      <t>)</t>
    </r>
  </si>
  <si>
    <t>3</t>
  </si>
  <si>
    <t>Rameau</t>
  </si>
  <si>
    <t>Sensas</t>
  </si>
  <si>
    <t>Autain</t>
  </si>
  <si>
    <t>Mosella</t>
  </si>
  <si>
    <t>Water Queen</t>
  </si>
  <si>
    <t>Delalande</t>
  </si>
  <si>
    <t>Maver</t>
  </si>
  <si>
    <t>Lemer</t>
  </si>
  <si>
    <t>Tortue</t>
  </si>
  <si>
    <t>Browning</t>
  </si>
  <si>
    <t>Poids Théorique toutes marques</t>
  </si>
  <si>
    <t>N°1</t>
  </si>
  <si>
    <t>Validez ensuite la Qté et le N° des plombs souhaités dans le tableau à gauche</t>
  </si>
  <si>
    <t>Prévoir 3 à 5/100 de g en moins dans le cumul pour la gaine silicone</t>
  </si>
  <si>
    <t>En vérifiant le cumul poids calculé par rapport au poids supporté par le flotteur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</si>
  <si>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</si>
  <si>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</si>
  <si>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</si>
  <si>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</si>
  <si>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</si>
  <si>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</si>
  <si>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</si>
  <si>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</si>
  <si>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</si>
  <si>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</si>
  <si>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N° 11</t>
  </si>
  <si>
    <t>N° 12</t>
  </si>
  <si>
    <t>N° 13</t>
  </si>
  <si>
    <t>20.01/2014</t>
  </si>
  <si>
    <t>Stotz</t>
  </si>
  <si>
    <t>Ignesti</t>
  </si>
  <si>
    <t>Styl carrés</t>
  </si>
  <si>
    <t>Styl classiques</t>
  </si>
  <si>
    <t>N°14</t>
  </si>
  <si>
    <t>N°15</t>
  </si>
  <si>
    <t>N°16</t>
  </si>
  <si>
    <t>N°18</t>
  </si>
  <si>
    <t>N°20</t>
  </si>
  <si>
    <t>Styl anglais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</si>
</sst>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3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16F1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4F169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/>
    <xf numFmtId="0" fontId="0" fillId="0" borderId="0" xfId="0" applyBorder="1"/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center"/>
    </xf>
    <xf numFmtId="164" fontId="0" fillId="0" borderId="34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1" fontId="0" fillId="0" borderId="35" xfId="0" applyNumberFormat="1" applyFont="1" applyBorder="1" applyAlignment="1" applyProtection="1">
      <alignment horizontal="center" vertical="center"/>
      <protection locked="0"/>
    </xf>
    <xf numFmtId="1" fontId="0" fillId="0" borderId="32" xfId="0" applyNumberFormat="1" applyFont="1" applyBorder="1" applyAlignment="1" applyProtection="1">
      <alignment horizontal="center" vertical="center"/>
      <protection locked="0"/>
    </xf>
    <xf numFmtId="1" fontId="0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2" borderId="26" xfId="0" applyNumberFormat="1" applyFont="1" applyFill="1" applyBorder="1" applyAlignment="1" applyProtection="1">
      <alignment horizontal="center" vertical="center"/>
      <protection locked="0"/>
    </xf>
    <xf numFmtId="164" fontId="5" fillId="2" borderId="27" xfId="0" applyNumberFormat="1" applyFont="1" applyFill="1" applyBorder="1" applyAlignment="1" applyProtection="1">
      <alignment horizontal="center" vertical="center"/>
      <protection locked="0"/>
    </xf>
    <xf numFmtId="164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164" fontId="5" fillId="2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39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7" xfId="0" applyBorder="1" applyAlignment="1"/>
    <xf numFmtId="0" fontId="0" fillId="0" borderId="9" xfId="0" applyBorder="1" applyAlignment="1"/>
    <xf numFmtId="14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9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5" xfId="0" applyBorder="1" applyAlignment="1"/>
    <xf numFmtId="49" fontId="5" fillId="0" borderId="42" xfId="0" applyNumberFormat="1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5" fillId="0" borderId="37" xfId="0" applyNumberFormat="1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/>
    <xf numFmtId="0" fontId="0" fillId="0" borderId="38" xfId="0" applyBorder="1" applyAlignment="1"/>
    <xf numFmtId="0" fontId="0" fillId="3" borderId="37" xfId="0" applyFill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164" fontId="9" fillId="0" borderId="46" xfId="0" applyNumberFormat="1" applyFont="1" applyFill="1" applyBorder="1" applyAlignment="1" applyProtection="1">
      <alignment horizontal="center" vertical="center"/>
    </xf>
    <xf numFmtId="164" fontId="9" fillId="0" borderId="47" xfId="0" applyNumberFormat="1" applyFont="1" applyFill="1" applyBorder="1" applyAlignment="1" applyProtection="1">
      <alignment horizontal="center" vertical="center"/>
    </xf>
    <xf numFmtId="164" fontId="9" fillId="0" borderId="54" xfId="0" applyNumberFormat="1" applyFont="1" applyFill="1" applyBorder="1" applyAlignment="1" applyProtection="1">
      <alignment horizontal="center" vertical="center"/>
    </xf>
    <xf numFmtId="164" fontId="9" fillId="0" borderId="48" xfId="0" applyNumberFormat="1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164" fontId="9" fillId="2" borderId="52" xfId="0" applyNumberFormat="1" applyFont="1" applyFill="1" applyBorder="1" applyAlignment="1" applyProtection="1">
      <alignment horizontal="center" vertical="center"/>
    </xf>
    <xf numFmtId="164" fontId="9" fillId="2" borderId="44" xfId="0" applyNumberFormat="1" applyFont="1" applyFill="1" applyBorder="1" applyAlignment="1" applyProtection="1">
      <alignment horizontal="center" vertical="center"/>
    </xf>
    <xf numFmtId="164" fontId="9" fillId="2" borderId="45" xfId="0" applyNumberFormat="1" applyFont="1" applyFill="1" applyBorder="1" applyAlignment="1" applyProtection="1">
      <alignment horizontal="center" vertical="center"/>
    </xf>
    <xf numFmtId="164" fontId="9" fillId="2" borderId="55" xfId="0" applyNumberFormat="1" applyFont="1" applyFill="1" applyBorder="1" applyAlignment="1" applyProtection="1">
      <alignment horizontal="center" vertical="center"/>
    </xf>
    <xf numFmtId="164" fontId="9" fillId="2" borderId="50" xfId="0" applyNumberFormat="1" applyFont="1" applyFill="1" applyBorder="1" applyAlignment="1" applyProtection="1">
      <alignment horizontal="center" vertical="center"/>
    </xf>
    <xf numFmtId="164" fontId="9" fillId="0" borderId="45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164" fontId="9" fillId="0" borderId="55" xfId="0" applyNumberFormat="1" applyFont="1" applyFill="1" applyBorder="1" applyAlignment="1" applyProtection="1">
      <alignment horizontal="center" vertical="center"/>
    </xf>
    <xf numFmtId="164" fontId="9" fillId="0" borderId="50" xfId="0" applyNumberFormat="1" applyFont="1" applyFill="1" applyBorder="1" applyAlignment="1" applyProtection="1">
      <alignment horizontal="center" vertical="center"/>
    </xf>
    <xf numFmtId="164" fontId="12" fillId="0" borderId="44" xfId="0" applyNumberFormat="1" applyFont="1" applyFill="1" applyBorder="1" applyAlignment="1" applyProtection="1">
      <alignment horizontal="center" vertical="center"/>
    </xf>
    <xf numFmtId="164" fontId="12" fillId="0" borderId="52" xfId="0" applyNumberFormat="1" applyFont="1" applyFill="1" applyBorder="1" applyAlignment="1" applyProtection="1">
      <alignment horizontal="center" vertical="center"/>
    </xf>
    <xf numFmtId="164" fontId="9" fillId="0" borderId="52" xfId="0" applyNumberFormat="1" applyFont="1" applyFill="1" applyBorder="1" applyAlignment="1" applyProtection="1">
      <alignment horizontal="center" vertical="center"/>
    </xf>
    <xf numFmtId="164" fontId="9" fillId="0" borderId="56" xfId="0" applyNumberFormat="1" applyFont="1" applyFill="1" applyBorder="1" applyAlignment="1" applyProtection="1">
      <alignment horizontal="center" vertical="center"/>
    </xf>
    <xf numFmtId="0" fontId="6" fillId="3" borderId="58" xfId="0" applyFont="1" applyFill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164" fontId="12" fillId="0" borderId="40" xfId="0" applyNumberFormat="1" applyFont="1" applyFill="1" applyBorder="1" applyAlignment="1" applyProtection="1">
      <alignment horizontal="center" vertical="center"/>
    </xf>
    <xf numFmtId="164" fontId="12" fillId="0" borderId="43" xfId="0" applyNumberFormat="1" applyFont="1" applyFill="1" applyBorder="1" applyAlignment="1" applyProtection="1">
      <alignment horizontal="center" vertical="center"/>
    </xf>
    <xf numFmtId="164" fontId="12" fillId="0" borderId="57" xfId="0" applyNumberFormat="1" applyFont="1" applyFill="1" applyBorder="1" applyAlignment="1" applyProtection="1">
      <alignment horizontal="center" vertical="center"/>
    </xf>
    <xf numFmtId="164" fontId="12" fillId="0" borderId="4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4F169"/>
      <color rgb="FFFFFF00"/>
      <color rgb="FF016F16"/>
      <color rgb="FF5DFD3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Y40"/>
  <sheetViews>
    <sheetView showGridLines="0" tabSelected="1" zoomScale="85" zoomScaleNormal="85" workbookViewId="0">
      <selection activeCell="AW35" sqref="AW35"/>
    </sheetView>
  </sheetViews>
  <sheetFormatPr baseColWidth="10" defaultRowHeight="15"/>
  <cols>
    <col min="1" max="1" width="3.7109375" customWidth="1"/>
    <col min="2" max="2" width="4.5703125" customWidth="1"/>
    <col min="3" max="3" width="1.85546875" customWidth="1"/>
    <col min="4" max="4" width="4.42578125" customWidth="1"/>
    <col min="5" max="5" width="5.7109375" hidden="1" customWidth="1"/>
    <col min="6" max="6" width="6.7109375" customWidth="1"/>
    <col min="7" max="7" width="4.5703125" customWidth="1"/>
    <col min="8" max="8" width="1.85546875" customWidth="1"/>
    <col min="9" max="9" width="4.42578125" customWidth="1"/>
    <col min="10" max="10" width="5.7109375" hidden="1" customWidth="1"/>
    <col min="11" max="11" width="6.7109375" customWidth="1"/>
    <col min="12" max="12" width="4.5703125" customWidth="1"/>
    <col min="13" max="13" width="1.85546875" customWidth="1"/>
    <col min="14" max="14" width="4.5703125" customWidth="1"/>
    <col min="15" max="15" width="5.7109375" hidden="1" customWidth="1"/>
    <col min="16" max="16" width="6.7109375" customWidth="1"/>
    <col min="17" max="17" width="4.5703125" customWidth="1"/>
    <col min="18" max="18" width="1.85546875" customWidth="1"/>
    <col min="19" max="19" width="4.5703125" customWidth="1"/>
    <col min="20" max="20" width="5.7109375" hidden="1" customWidth="1"/>
    <col min="21" max="21" width="6.7109375" customWidth="1"/>
    <col min="22" max="22" width="4.5703125" customWidth="1"/>
    <col min="23" max="23" width="1.85546875" customWidth="1"/>
    <col min="24" max="24" width="4.5703125" customWidth="1"/>
    <col min="25" max="25" width="5.7109375" hidden="1" customWidth="1"/>
    <col min="26" max="26" width="6.7109375" customWidth="1"/>
    <col min="27" max="27" width="4.5703125" customWidth="1"/>
    <col min="28" max="28" width="1.85546875" customWidth="1"/>
    <col min="29" max="29" width="4.42578125" customWidth="1"/>
    <col min="30" max="30" width="5.7109375" hidden="1" customWidth="1"/>
    <col min="31" max="31" width="6.7109375" customWidth="1"/>
    <col min="32" max="32" width="4.5703125" customWidth="1"/>
    <col min="33" max="33" width="1.85546875" customWidth="1"/>
    <col min="34" max="34" width="4.42578125" customWidth="1"/>
    <col min="35" max="35" width="5.7109375" hidden="1" customWidth="1"/>
    <col min="36" max="36" width="6.7109375" customWidth="1"/>
    <col min="37" max="37" width="4.5703125" customWidth="1"/>
    <col min="38" max="38" width="1.85546875" customWidth="1"/>
    <col min="39" max="39" width="4.5703125" customWidth="1"/>
    <col min="40" max="40" width="5.7109375" hidden="1" customWidth="1"/>
    <col min="41" max="41" width="6.7109375" customWidth="1"/>
    <col min="42" max="42" width="4.28515625" customWidth="1"/>
    <col min="43" max="43" width="5.5703125" customWidth="1"/>
    <col min="44" max="45" width="7.42578125" customWidth="1"/>
    <col min="46" max="57" width="7.42578125" style="2" customWidth="1"/>
    <col min="58" max="62" width="7.42578125" style="69" customWidth="1"/>
    <col min="63" max="63" width="19.85546875" customWidth="1"/>
    <col min="64" max="76" width="5.7109375" hidden="1" customWidth="1"/>
  </cols>
  <sheetData>
    <row r="1" spans="2:77" ht="12.75" customHeight="1" thickBot="1"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</row>
    <row r="2" spans="2:77" ht="12.75" customHeight="1" thickTop="1" thickBot="1">
      <c r="B2" s="10"/>
      <c r="C2" s="11"/>
      <c r="D2" s="11"/>
      <c r="E2" s="11"/>
      <c r="F2" s="90" t="s">
        <v>29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103" t="s">
        <v>44</v>
      </c>
      <c r="AG2" s="104"/>
      <c r="AH2" s="104"/>
      <c r="AI2" s="104"/>
      <c r="AJ2" s="105"/>
      <c r="AK2" s="58"/>
      <c r="AL2" s="59"/>
      <c r="AM2" s="59"/>
      <c r="AN2" s="12"/>
      <c r="AO2" s="14"/>
    </row>
    <row r="3" spans="2:77" ht="15" customHeight="1" thickTop="1" thickBot="1">
      <c r="B3" s="5"/>
      <c r="C3" s="6"/>
      <c r="D3" s="6"/>
      <c r="E3" s="6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6"/>
      <c r="AG3" s="6"/>
      <c r="AH3" s="6"/>
      <c r="AI3" s="6"/>
      <c r="AJ3" s="93" t="s">
        <v>78</v>
      </c>
      <c r="AK3" s="94"/>
      <c r="AL3" s="94"/>
      <c r="AM3" s="94"/>
      <c r="AN3" s="94"/>
      <c r="AO3" s="95"/>
      <c r="AQ3" s="15"/>
      <c r="AR3" s="106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8"/>
      <c r="BE3" s="5"/>
      <c r="BF3" s="6"/>
      <c r="BG3" s="6"/>
      <c r="BH3" s="6"/>
      <c r="BI3" s="6"/>
      <c r="BJ3" s="6"/>
      <c r="BK3" s="6"/>
    </row>
    <row r="4" spans="2:77" ht="23.25" customHeight="1" thickTop="1">
      <c r="B4" s="81" t="s">
        <v>42</v>
      </c>
      <c r="C4" s="73"/>
      <c r="D4" s="73"/>
      <c r="E4" s="73"/>
      <c r="F4" s="73"/>
      <c r="G4" s="72" t="s">
        <v>20</v>
      </c>
      <c r="H4" s="73"/>
      <c r="I4" s="73"/>
      <c r="J4" s="73"/>
      <c r="K4" s="74"/>
      <c r="L4" s="72" t="s">
        <v>21</v>
      </c>
      <c r="M4" s="73"/>
      <c r="N4" s="73"/>
      <c r="O4" s="73"/>
      <c r="P4" s="74"/>
      <c r="Q4" s="72" t="s">
        <v>0</v>
      </c>
      <c r="R4" s="73"/>
      <c r="S4" s="73"/>
      <c r="T4" s="73"/>
      <c r="U4" s="74"/>
      <c r="V4" s="72" t="s">
        <v>22</v>
      </c>
      <c r="W4" s="73"/>
      <c r="X4" s="73"/>
      <c r="Y4" s="73"/>
      <c r="Z4" s="74"/>
      <c r="AA4" s="72" t="s">
        <v>1</v>
      </c>
      <c r="AB4" s="73"/>
      <c r="AC4" s="73"/>
      <c r="AD4" s="73"/>
      <c r="AE4" s="74"/>
      <c r="AF4" s="72" t="s">
        <v>2</v>
      </c>
      <c r="AG4" s="73"/>
      <c r="AH4" s="73"/>
      <c r="AI4" s="73"/>
      <c r="AJ4" s="74"/>
      <c r="AK4" s="72" t="s">
        <v>3</v>
      </c>
      <c r="AL4" s="73"/>
      <c r="AM4" s="73"/>
      <c r="AN4" s="73"/>
      <c r="AO4" s="75"/>
      <c r="AQ4" s="15"/>
      <c r="AR4" s="99" t="s">
        <v>45</v>
      </c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0"/>
      <c r="BE4" s="4"/>
      <c r="BF4" s="4"/>
      <c r="BG4" s="4"/>
      <c r="BH4" s="4"/>
      <c r="BI4" s="4"/>
      <c r="BJ4" s="4"/>
      <c r="BK4" s="4"/>
    </row>
    <row r="5" spans="2:77" ht="21" customHeight="1">
      <c r="B5" s="82" t="s">
        <v>47</v>
      </c>
      <c r="C5" s="77"/>
      <c r="D5" s="77"/>
      <c r="E5" s="77"/>
      <c r="F5" s="77"/>
      <c r="G5" s="76" t="s">
        <v>47</v>
      </c>
      <c r="H5" s="77"/>
      <c r="I5" s="77"/>
      <c r="J5" s="77"/>
      <c r="K5" s="78"/>
      <c r="L5" s="76" t="s">
        <v>47</v>
      </c>
      <c r="M5" s="77"/>
      <c r="N5" s="77"/>
      <c r="O5" s="77"/>
      <c r="P5" s="78"/>
      <c r="Q5" s="76" t="s">
        <v>47</v>
      </c>
      <c r="R5" s="77"/>
      <c r="S5" s="77"/>
      <c r="T5" s="77"/>
      <c r="U5" s="78"/>
      <c r="V5" s="76" t="s">
        <v>47</v>
      </c>
      <c r="W5" s="77"/>
      <c r="X5" s="77"/>
      <c r="Y5" s="77"/>
      <c r="Z5" s="78"/>
      <c r="AA5" s="76" t="s">
        <v>47</v>
      </c>
      <c r="AB5" s="77"/>
      <c r="AC5" s="77"/>
      <c r="AD5" s="77"/>
      <c r="AE5" s="78"/>
      <c r="AF5" s="76" t="s">
        <v>47</v>
      </c>
      <c r="AG5" s="77"/>
      <c r="AH5" s="77"/>
      <c r="AI5" s="77"/>
      <c r="AJ5" s="78"/>
      <c r="AK5" s="76" t="s">
        <v>47</v>
      </c>
      <c r="AL5" s="77"/>
      <c r="AM5" s="77"/>
      <c r="AN5" s="77"/>
      <c r="AO5" s="80"/>
      <c r="AQ5" s="15"/>
      <c r="AR5" s="99" t="s">
        <v>43</v>
      </c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10"/>
      <c r="BE5" s="4"/>
      <c r="BF5" s="4"/>
      <c r="BG5" s="4"/>
      <c r="BH5" s="4"/>
      <c r="BI5" s="4"/>
      <c r="BJ5" s="4"/>
      <c r="BK5" s="4"/>
      <c r="BL5" s="60" t="s">
        <v>65</v>
      </c>
      <c r="BM5" s="60" t="s">
        <v>66</v>
      </c>
      <c r="BN5" s="60" t="s">
        <v>67</v>
      </c>
      <c r="BO5" s="60" t="s">
        <v>68</v>
      </c>
      <c r="BP5" s="60" t="s">
        <v>69</v>
      </c>
      <c r="BQ5" s="60" t="s">
        <v>70</v>
      </c>
      <c r="BR5" s="60" t="s">
        <v>71</v>
      </c>
      <c r="BS5" s="60" t="s">
        <v>72</v>
      </c>
      <c r="BT5" s="60" t="s">
        <v>73</v>
      </c>
      <c r="BU5" s="60" t="s">
        <v>74</v>
      </c>
      <c r="BV5" s="60" t="s">
        <v>75</v>
      </c>
      <c r="BW5" s="60" t="s">
        <v>76</v>
      </c>
      <c r="BX5" s="60" t="s">
        <v>77</v>
      </c>
    </row>
    <row r="6" spans="2:77" ht="23.1" customHeight="1">
      <c r="B6" s="49" t="s">
        <v>24</v>
      </c>
      <c r="C6" s="17" t="s">
        <v>26</v>
      </c>
      <c r="D6" s="42">
        <v>11</v>
      </c>
      <c r="E6" s="19">
        <f>IF((D6)=1,BL6,IF((D6)=2,BM6,IF((D6)=3,BN6,IF((D6)=4,BO6,IF((D6)=5,BP6,IF((D6)=6,BQ6,IF((D6)=7,BR6,IF((D6)=8,BS6,IF((D6)=9,BT6,IF((D6)=10,BU6,IF((D6)=11,BV6,IF((D6)=12,BW6,IF((D6)=13,BX6)))))))))))))</f>
        <v>0.03</v>
      </c>
      <c r="F6" s="20">
        <f t="shared" ref="F6:F9" si="0">IF(B6="","",(B6*E6))</f>
        <v>0.12</v>
      </c>
      <c r="G6" s="48" t="s">
        <v>28</v>
      </c>
      <c r="H6" s="17" t="s">
        <v>26</v>
      </c>
      <c r="I6" s="42">
        <v>10</v>
      </c>
      <c r="J6" s="19">
        <f>IF((I6)=1,BL6,IF((I6)=2,BM6,IF((I6)=3,BN6,IF((I6)=4,BO6,IF((I6)=5,BP6,IF((I6)=6,BQ6,IF((I6)=7,BR6,IF((I6)=8,BS6,IF((I6)=9,BT6,IF((I6)=10,BU6,IF((I6)=11,BV6,IF((I6)=12,BW6,IF((I6)=13,BX6)))))))))))))</f>
        <v>3.85E-2</v>
      </c>
      <c r="K6" s="20">
        <f t="shared" ref="K6:K9" si="1">IF(G6="","",(G6*J6))</f>
        <v>7.6999999999999999E-2</v>
      </c>
      <c r="L6" s="39" t="s">
        <v>23</v>
      </c>
      <c r="M6" s="17" t="s">
        <v>26</v>
      </c>
      <c r="N6" s="42">
        <v>10</v>
      </c>
      <c r="O6" s="19">
        <f>IF((N6)=1,BL6,IF((N6)=2,BM6,IF((N6)=3,BN6,IF((N6)=4,BO6,IF((N6)=5,BP6,IF((N6)=6,BQ6,IF((N6)=7,BR6,IF((N6)=8,BS6,IF((N6)=9,BT6,IF((N6)=10,BU6,IF((N6)=11,BV6,IF((N6)=12,BW6,IF((N6)=13,BX6)))))))))))))</f>
        <v>3.85E-2</v>
      </c>
      <c r="P6" s="20">
        <f t="shared" ref="P6:P9" si="2">IF(L6="","",(L6*O6))</f>
        <v>0.1925</v>
      </c>
      <c r="Q6" s="39" t="s">
        <v>24</v>
      </c>
      <c r="R6" s="17" t="s">
        <v>26</v>
      </c>
      <c r="S6" s="42">
        <v>9</v>
      </c>
      <c r="T6" s="19">
        <f>IF((S6)=1,BL6,IF((S6)=2,BM6,IF((S6)=3,BN6,IF((S6)=4,BO6,IF((S6)=5,BP6,IF((S6)=6,BQ6,IF((S6)=7,BR6,IF((S6)=8,BS6,IF((S6)=9,BT6,IF((S6)=10,BU6,IF((S6)=11,BV6,IF((S6)=12,BW6,IF((S6)=13,BX6)))))))))))))</f>
        <v>5.3499999999999999E-2</v>
      </c>
      <c r="U6" s="20">
        <f t="shared" ref="U6:U9" si="3">IF(Q6="","",(Q6*T6))</f>
        <v>0.214</v>
      </c>
      <c r="V6" s="48" t="s">
        <v>24</v>
      </c>
      <c r="W6" s="17" t="s">
        <v>26</v>
      </c>
      <c r="X6" s="42">
        <v>8</v>
      </c>
      <c r="Y6" s="19">
        <f>IF((X6)=1,BL6,IF((X6)=2,BM6,IF((X6)=3,BN6,IF((X6)=4,BO6,IF((X6)=5,BP6,IF((X6)=6,BQ6,IF((X6)=7,BR6,IF((X6)=8,BS6,IF((X6)=9,BT6,IF((X6)=10,BU6,IF((X6)=11,BV6,IF((X6)=12,BW6,IF((X6)=13,BX6)))))))))))))</f>
        <v>6.7000000000000004E-2</v>
      </c>
      <c r="Z6" s="20">
        <f t="shared" ref="Z6:Z9" si="4">IF(V6="","",(V6*Y6))</f>
        <v>0.26800000000000002</v>
      </c>
      <c r="AA6" s="39" t="s">
        <v>23</v>
      </c>
      <c r="AB6" s="17" t="s">
        <v>26</v>
      </c>
      <c r="AC6" s="42">
        <v>8</v>
      </c>
      <c r="AD6" s="19">
        <f>IF((AC6)=1,BL6,IF((AC6)=2,BM6,IF((AC6)=3,BN6,IF((AC6)=4,BO6,IF((AC6)=5,BP6,IF((AC6)=6,BQ6,IF((AC6)=7,BR6,IF((AC6)=8,BS6,IF((AC6)=9,BT6,IF((AC6)=10,BU6,IF((AC6)=11,BV6,IF((AC6)=12,BW6,IF((AC6)=13,BX6)))))))))))))</f>
        <v>6.7000000000000004E-2</v>
      </c>
      <c r="AE6" s="20">
        <f t="shared" ref="AE6:AE9" si="5">IF(AA6="","",(AA6*AD6))</f>
        <v>0.33500000000000002</v>
      </c>
      <c r="AF6" s="39" t="s">
        <v>24</v>
      </c>
      <c r="AG6" s="17" t="s">
        <v>26</v>
      </c>
      <c r="AH6" s="42">
        <v>7</v>
      </c>
      <c r="AI6" s="19">
        <f>IF((AH6)=1,BL6,IF((AH6)=2,BM6,IF((AH6)=3,BN6,IF((AH6)=4,BO6,IF((AH6)=5,BP6,IF((AH6)=6,BQ6,IF((AH6)=7,BR6,IF((AH6)=8,BS6,IF((AH6)=9,BT6,IF((AH6)=10,BU6,IF((AH6)=11,BV6,IF((AH6)=12,BW6,IF((AH6)=13,BX6)))))))))))))</f>
        <v>8.8499999999999995E-2</v>
      </c>
      <c r="AJ6" s="32">
        <f t="shared" ref="AJ6:AJ9" si="6">IF(AF6="","",(AF6*AI6))</f>
        <v>0.35399999999999998</v>
      </c>
      <c r="AK6" s="48" t="s">
        <v>24</v>
      </c>
      <c r="AL6" s="17" t="s">
        <v>26</v>
      </c>
      <c r="AM6" s="42">
        <v>7</v>
      </c>
      <c r="AN6" s="19">
        <f>IF((AM6)=1,BL6,IF((AM6)=2,BM6,IF((AM6)=3,BN6,IF((AM6)=4,BO6,IF((AM6)=5,BP6,IF((AM6)=6,BQ6,IF((AM6)=7,BR6,IF((AM6)=8,BS6,IF((AM6)=9,BT6,IF((AM6)=10,BU6,IF((AM6)=11,BV6,IF((AM6)=12,BW6,IF((AM6)=13,BX6)))))))))))))</f>
        <v>8.8499999999999995E-2</v>
      </c>
      <c r="AO6" s="35">
        <f t="shared" ref="AO6:AO9" si="7">IF(AK6="","",(AK6*AN6))</f>
        <v>0.35399999999999998</v>
      </c>
      <c r="AP6" s="15"/>
      <c r="AQ6" s="15"/>
      <c r="AR6" s="96" t="s">
        <v>48</v>
      </c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8"/>
      <c r="BE6" s="4"/>
      <c r="BF6" s="4"/>
      <c r="BG6" s="4"/>
      <c r="BH6" s="4"/>
      <c r="BI6" s="4"/>
      <c r="BJ6" s="4"/>
      <c r="BK6" s="4"/>
      <c r="BL6" s="68">
        <f t="shared" ref="BL6:BX6" si="8">AR12</f>
        <v>0.29349999999999998</v>
      </c>
      <c r="BM6" s="9">
        <f t="shared" si="8"/>
        <v>0.255</v>
      </c>
      <c r="BN6" s="9">
        <f t="shared" si="8"/>
        <v>0.20300000000000001</v>
      </c>
      <c r="BO6" s="9">
        <f t="shared" si="8"/>
        <v>0.1865</v>
      </c>
      <c r="BP6" s="9">
        <f t="shared" si="8"/>
        <v>0.15329999999999999</v>
      </c>
      <c r="BQ6" s="9">
        <f t="shared" si="8"/>
        <v>0.11899999999999999</v>
      </c>
      <c r="BR6" s="9">
        <f t="shared" si="8"/>
        <v>8.8499999999999995E-2</v>
      </c>
      <c r="BS6" s="9">
        <f t="shared" si="8"/>
        <v>6.7000000000000004E-2</v>
      </c>
      <c r="BT6" s="9">
        <f t="shared" si="8"/>
        <v>5.3499999999999999E-2</v>
      </c>
      <c r="BU6" s="9">
        <f t="shared" si="8"/>
        <v>3.85E-2</v>
      </c>
      <c r="BV6" s="9">
        <f t="shared" si="8"/>
        <v>0.03</v>
      </c>
      <c r="BW6" s="9">
        <f t="shared" si="8"/>
        <v>2.0500000000000001E-2</v>
      </c>
      <c r="BX6" s="9">
        <f t="shared" si="8"/>
        <v>1.4999999999999999E-2</v>
      </c>
    </row>
    <row r="7" spans="2:77" ht="23.1" customHeight="1">
      <c r="B7" s="45"/>
      <c r="C7" s="7" t="s">
        <v>26</v>
      </c>
      <c r="D7" s="43"/>
      <c r="E7" s="21" t="b">
        <f>IF((D7)=1,BL7,IF((D7)=2,BM7,IF((D7)=3,BN7,IF((D7)=4,BO7,IF((D7)=5,BP7,IF((D7)=6,BQ7,IF((D7)=7,BR7,IF((D7)=8,BS7,IF((D7)=9,BT7,IF((D7)=10,BU7,IF((D7)=11,BV7,IF((D7)=12,BW7,IF((D7)=13,BX7)))))))))))))</f>
        <v>0</v>
      </c>
      <c r="F7" s="22" t="str">
        <f t="shared" si="0"/>
        <v/>
      </c>
      <c r="G7" s="47" t="s">
        <v>49</v>
      </c>
      <c r="H7" s="7" t="s">
        <v>26</v>
      </c>
      <c r="I7" s="43">
        <v>11</v>
      </c>
      <c r="J7" s="21">
        <f>IF((I7)=1,BL7,IF((I7)=2,BM7,IF((I7)=3,BN7,IF((I7)=4,BO7,IF((I7)=5,BP7,IF((I7)=6,BQ7,IF((I7)=7,BR7,IF((I7)=8,BS7,IF((I7)=9,BT7,IF((I7)=10,BU7,IF((I7)=11,BV7,IF((I7)=12,BW7,IF((I7)=13,BX7)))))))))))))</f>
        <v>0.03</v>
      </c>
      <c r="K7" s="22">
        <f t="shared" ref="K7:K8" si="9">IF(G7="","",(G7*J7))</f>
        <v>0.09</v>
      </c>
      <c r="L7" s="40" t="s">
        <v>25</v>
      </c>
      <c r="M7" s="7" t="s">
        <v>26</v>
      </c>
      <c r="N7" s="43">
        <v>11</v>
      </c>
      <c r="O7" s="21">
        <f>IF((N7)=1,BL7,IF((N7)=2,BM7,IF((N7)=3,BN7,IF((N7)=4,BO7,IF((N7)=5,BP7,IF((N7)=6,BQ7,IF((N7)=7,BR7,IF((N7)=8,BS7,IF((N7)=9,BT7,IF((N7)=10,BU7,IF((N7)=11,BV7,IF((N7)=12,BW7,IF((N7)=13,BX7)))))))))))))</f>
        <v>0.03</v>
      </c>
      <c r="P7" s="22">
        <f t="shared" ref="P7:P8" si="10">IF(L7="","",(L7*O7))</f>
        <v>0.03</v>
      </c>
      <c r="Q7" s="47" t="s">
        <v>28</v>
      </c>
      <c r="R7" s="7" t="s">
        <v>26</v>
      </c>
      <c r="S7" s="43">
        <v>11</v>
      </c>
      <c r="T7" s="21">
        <f>IF((S7)=1,BL7,IF((S7)=2,BM7,IF((S7)=3,BN7,IF((S7)=4,BO7,IF((S7)=5,BP7,IF((S7)=6,BQ7,IF((S7)=7,BR7,IF((S7)=8,BS7,IF((S7)=9,BT7,IF((S7)=10,BU7,IF((S7)=11,BV7,IF((S7)=12,BW7,IF((S7)=13,BX7)))))))))))))</f>
        <v>0.03</v>
      </c>
      <c r="U7" s="22">
        <f t="shared" ref="U7:U8" si="11">IF(Q7="","",(Q7*T7))</f>
        <v>0.06</v>
      </c>
      <c r="V7" s="47" t="s">
        <v>25</v>
      </c>
      <c r="W7" s="7" t="s">
        <v>26</v>
      </c>
      <c r="X7" s="43">
        <v>9</v>
      </c>
      <c r="Y7" s="21">
        <f>IF((X7)=1,BL7,IF((X7)=2,BM7,IF((X7)=3,BN7,IF((X7)=4,BO7,IF((X7)=5,BP7,IF((X7)=6,BQ7,IF((X7)=7,BR7,IF((X7)=8,BS7,IF((X7)=9,BT7,IF((X7)=10,BU7,IF((X7)=11,BV7,IF((X7)=12,BW7,IF((X7)=13,BX7)))))))))))))</f>
        <v>5.3499999999999999E-2</v>
      </c>
      <c r="Z7" s="22">
        <f t="shared" ref="Z7:Z8" si="12">IF(V7="","",(V7*Y7))</f>
        <v>5.3499999999999999E-2</v>
      </c>
      <c r="AA7" s="40" t="s">
        <v>25</v>
      </c>
      <c r="AB7" s="7" t="s">
        <v>26</v>
      </c>
      <c r="AC7" s="43">
        <v>11</v>
      </c>
      <c r="AD7" s="21">
        <f>IF((AC7)=1,BL7,IF((AC7)=2,BM7,IF((AC7)=3,BN7,IF((AC7)=4,BO7,IF((AC7)=5,BP7,IF((AC7)=6,BQ7,IF((AC7)=7,BR7,IF((AC7)=8,BS7,IF((AC7)=9,BT7,IF((AC7)=10,BU7,IF((AC7)=11,BV7,IF((AC7)=12,BW7,IF((AC7)=13,BX7)))))))))))))</f>
        <v>0.03</v>
      </c>
      <c r="AE7" s="22">
        <f t="shared" ref="AE7:AE8" si="13">IF(AA7="","",(AA7*AD7))</f>
        <v>0.03</v>
      </c>
      <c r="AF7" s="40" t="s">
        <v>25</v>
      </c>
      <c r="AG7" s="7" t="s">
        <v>26</v>
      </c>
      <c r="AH7" s="43">
        <v>10</v>
      </c>
      <c r="AI7" s="21">
        <f>IF((AH7)=1,BL7,IF((AH7)=2,BM7,IF((AH7)=3,BN7,IF((AH7)=4,BO7,IF((AH7)=5,BP7,IF((AH7)=6,BQ7,IF((AH7)=7,BR7,IF((AH7)=8,BS7,IF((AH7)=9,BT7,IF((AH7)=10,BU7,IF((AH7)=11,BV7,IF((AH7)=12,BW7,IF((AH7)=13,BX7)))))))))))))</f>
        <v>3.85E-2</v>
      </c>
      <c r="AJ7" s="33">
        <f t="shared" ref="AJ7:AJ8" si="14">IF(AF7="","",(AF7*AI7))</f>
        <v>3.85E-2</v>
      </c>
      <c r="AK7" s="47" t="s">
        <v>25</v>
      </c>
      <c r="AL7" s="7" t="s">
        <v>26</v>
      </c>
      <c r="AM7" s="43">
        <v>8</v>
      </c>
      <c r="AN7" s="21">
        <f>IF((AM7)=1,BL7,IF((AM7)=2,BM7,IF((AM7)=3,BN7,IF((AM7)=4,BO7,IF((AM7)=5,BP7,IF((AM7)=6,BQ7,IF((AM7)=7,BR7,IF((AM7)=8,BS7,IF((AM7)=9,BT7,IF((AM7)=10,BU7,IF((AM7)=11,BV7,IF((AM7)=12,BW7,IF((AM7)=13,BX7)))))))))))))</f>
        <v>6.7000000000000004E-2</v>
      </c>
      <c r="AO7" s="36">
        <f t="shared" ref="AO7:AO8" si="15">IF(AK7="","",(AK7*AN7))</f>
        <v>6.7000000000000004E-2</v>
      </c>
      <c r="AP7" s="15"/>
      <c r="AQ7" s="15"/>
      <c r="AR7" s="99" t="s">
        <v>62</v>
      </c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1"/>
      <c r="BE7" s="4"/>
      <c r="BF7" s="4"/>
      <c r="BG7" s="4"/>
      <c r="BH7" s="4"/>
      <c r="BI7" s="4"/>
      <c r="BJ7" s="4"/>
      <c r="BK7" s="4"/>
      <c r="BL7" s="9">
        <f t="shared" ref="BL7:BM7" si="16">BL6</f>
        <v>0.29349999999999998</v>
      </c>
      <c r="BM7" s="9">
        <f t="shared" si="16"/>
        <v>0.255</v>
      </c>
      <c r="BN7" s="9">
        <f t="shared" ref="BN7" si="17">BN6</f>
        <v>0.20300000000000001</v>
      </c>
      <c r="BO7" s="9">
        <f t="shared" ref="BO7" si="18">BO6</f>
        <v>0.1865</v>
      </c>
      <c r="BP7" s="9">
        <f t="shared" ref="BP7" si="19">BP6</f>
        <v>0.15329999999999999</v>
      </c>
      <c r="BQ7" s="9">
        <f t="shared" ref="BQ7" si="20">BQ6</f>
        <v>0.11899999999999999</v>
      </c>
      <c r="BR7" s="9">
        <f t="shared" ref="BR7" si="21">BR6</f>
        <v>8.8499999999999995E-2</v>
      </c>
      <c r="BS7" s="9">
        <f t="shared" ref="BS7" si="22">BS6</f>
        <v>6.7000000000000004E-2</v>
      </c>
      <c r="BT7" s="9">
        <f t="shared" ref="BT7" si="23">BT6</f>
        <v>5.3499999999999999E-2</v>
      </c>
      <c r="BU7" s="9">
        <f t="shared" ref="BU7" si="24">BU6</f>
        <v>3.85E-2</v>
      </c>
      <c r="BV7" s="9">
        <f t="shared" ref="BV7" si="25">BV6</f>
        <v>0.03</v>
      </c>
      <c r="BW7" s="9">
        <f t="shared" ref="BW7" si="26">BW6</f>
        <v>2.0500000000000001E-2</v>
      </c>
      <c r="BX7" s="9">
        <f t="shared" ref="BX7" si="27">BX6</f>
        <v>1.4999999999999999E-2</v>
      </c>
    </row>
    <row r="8" spans="2:77" ht="23.1" customHeight="1">
      <c r="B8" s="45"/>
      <c r="C8" s="7" t="s">
        <v>26</v>
      </c>
      <c r="D8" s="43"/>
      <c r="E8" s="21" t="b">
        <f>IF((D8)=1,BL8,IF((D8)=2,BM8,IF((D8)=3,BN8,IF((D8)=4,BO8,IF((D8)=5,BP8,IF((D8)=6,BQ8,IF((D8)=7,BR8,IF((D8)=8,BS8,IF((D8)=9,BT8,IF((D8)=10,BU8,IF((D8)=11,BV8,IF((D8)=12,BW8,IF((D8)=13,BX8)))))))))))))</f>
        <v>0</v>
      </c>
      <c r="F8" s="22" t="str">
        <f t="shared" si="0"/>
        <v/>
      </c>
      <c r="G8" s="47"/>
      <c r="H8" s="7" t="s">
        <v>26</v>
      </c>
      <c r="I8" s="43"/>
      <c r="J8" s="21" t="b">
        <f>IF((I8)=1,BL8,IF((I8)=2,BM8,IF((I8)=3,BN8,IF((I8)=4,BO8,IF((I8)=5,BP8,IF((I8)=6,BQ8,IF((I8)=7,BR8,IF((I8)=8,BS8,IF((I8)=9,BT8,IF((I8)=10,BU8,IF((I8)=11,BV8,IF((I8)=12,BW8,IF((I8)=13,BX8)))))))))))))</f>
        <v>0</v>
      </c>
      <c r="K8" s="22" t="str">
        <f t="shared" si="9"/>
        <v/>
      </c>
      <c r="L8" s="40"/>
      <c r="M8" s="7" t="s">
        <v>26</v>
      </c>
      <c r="N8" s="43"/>
      <c r="O8" s="21" t="b">
        <f>IF((N8)=1,BL8,IF((N8)=2,BM8,IF((N8)=3,BN8,IF((N8)=4,BO8,IF((N8)=5,BP8,IF((N8)=6,BQ8,IF((N8)=7,BR8,IF((N8)=8,BS8,IF((N8)=9,BT8,IF((N8)=10,BU8,IF((N8)=11,BV8,IF((N8)=12,BW8,IF((N8)=13,BX8)))))))))))))</f>
        <v>0</v>
      </c>
      <c r="P8" s="22" t="str">
        <f t="shared" si="10"/>
        <v/>
      </c>
      <c r="Q8" s="40"/>
      <c r="R8" s="7" t="s">
        <v>26</v>
      </c>
      <c r="S8" s="43"/>
      <c r="T8" s="21" t="b">
        <f>IF((S8)=1,BL8,IF((S8)=2,BM8,IF((S8)=3,BN8,IF((S8)=4,BO8,IF((S8)=5,BP8,IF((S8)=6,BQ8,IF((S8)=7,BR8,IF((S8)=8,BS8,IF((S8)=9,BT8,IF((S8)=10,BU8,IF((S8)=11,BV8,IF((S8)=12,BW8,IF((S8)=13,BX8)))))))))))))</f>
        <v>0</v>
      </c>
      <c r="U8" s="22" t="str">
        <f t="shared" si="11"/>
        <v/>
      </c>
      <c r="V8" s="47"/>
      <c r="W8" s="7" t="s">
        <v>26</v>
      </c>
      <c r="X8" s="43"/>
      <c r="Y8" s="21" t="b">
        <f>IF((X8)=1,BL8,IF((X8)=2,BM8,IF((X8)=3,BN8,IF((X8)=4,BO8,IF((X8)=5,BP8,IF((X8)=6,BQ8,IF((X8)=7,BR8,IF((X8)=8,BS8,IF((X8)=9,BT8,IF((X8)=10,BU8,IF((X8)=11,BV8,IF((X8)=12,BW8,IF((X8)=13,BX8)))))))))))))</f>
        <v>0</v>
      </c>
      <c r="Z8" s="22" t="str">
        <f t="shared" si="12"/>
        <v/>
      </c>
      <c r="AA8" s="40"/>
      <c r="AB8" s="7" t="s">
        <v>26</v>
      </c>
      <c r="AC8" s="43"/>
      <c r="AD8" s="21" t="b">
        <f>IF((AC8)=1,BL8,IF((AC8)=2,BM8,IF((AC8)=3,BN8,IF((AC8)=4,BO8,IF((AC8)=5,BP8,IF((AC8)=6,BQ8,IF((AC8)=7,BR8,IF((AC8)=8,BS8,IF((AC8)=9,BT8,IF((AC8)=10,BU8,IF((AC8)=11,BV8,IF((AC8)=12,BW8,IF((AC8)=13,BX8)))))))))))))</f>
        <v>0</v>
      </c>
      <c r="AE8" s="22" t="str">
        <f t="shared" si="13"/>
        <v/>
      </c>
      <c r="AF8" s="40" t="s">
        <v>25</v>
      </c>
      <c r="AG8" s="7" t="s">
        <v>26</v>
      </c>
      <c r="AH8" s="43">
        <v>11</v>
      </c>
      <c r="AI8" s="21">
        <f>IF((AH8)=1,BL8,IF((AH8)=2,BM8,IF((AH8)=3,BN8,IF((AH8)=4,BO8,IF((AH8)=5,BP8,IF((AH8)=6,BQ8,IF((AH8)=7,BR8,IF((AH8)=8,BS8,IF((AH8)=9,BT8,IF((AH8)=10,BU8,IF((AH8)=11,BV8,IF((AH8)=12,BW8,IF((AH8)=13,BX8)))))))))))))</f>
        <v>0.03</v>
      </c>
      <c r="AJ8" s="33">
        <f t="shared" si="14"/>
        <v>0.03</v>
      </c>
      <c r="AK8" s="47" t="s">
        <v>25</v>
      </c>
      <c r="AL8" s="7" t="s">
        <v>26</v>
      </c>
      <c r="AM8" s="43">
        <v>9</v>
      </c>
      <c r="AN8" s="21">
        <f>IF((AM8)=1,BL8,IF((AM8)=2,BM8,IF((AM8)=3,BN8,IF((AM8)=4,BO8,IF((AM8)=5,BP8,IF((AM8)=6,BQ8,IF((AM8)=7,BR8,IF((AM8)=8,BS8,IF((AM8)=9,BT8,IF((AM8)=10,BU8,IF((AM8)=11,BV8,IF((AM8)=12,BW8,IF((AM8)=13,BX8)))))))))))))</f>
        <v>5.3499999999999999E-2</v>
      </c>
      <c r="AO8" s="36">
        <f t="shared" si="15"/>
        <v>5.3499999999999999E-2</v>
      </c>
      <c r="AP8" s="15"/>
      <c r="AQ8" s="15"/>
      <c r="AR8" s="99" t="s">
        <v>64</v>
      </c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1"/>
      <c r="BE8" s="3"/>
      <c r="BF8" s="3"/>
      <c r="BG8" s="3"/>
      <c r="BH8" s="3"/>
      <c r="BI8" s="3"/>
      <c r="BJ8" s="3"/>
      <c r="BK8" s="3"/>
      <c r="BL8" s="9">
        <f t="shared" ref="BL8:BX8" si="28">BL7</f>
        <v>0.29349999999999998</v>
      </c>
      <c r="BM8" s="9">
        <f t="shared" si="28"/>
        <v>0.255</v>
      </c>
      <c r="BN8" s="9">
        <f t="shared" si="28"/>
        <v>0.20300000000000001</v>
      </c>
      <c r="BO8" s="9">
        <f t="shared" si="28"/>
        <v>0.1865</v>
      </c>
      <c r="BP8" s="9">
        <f t="shared" si="28"/>
        <v>0.15329999999999999</v>
      </c>
      <c r="BQ8" s="9">
        <f t="shared" si="28"/>
        <v>0.11899999999999999</v>
      </c>
      <c r="BR8" s="9">
        <f t="shared" si="28"/>
        <v>8.8499999999999995E-2</v>
      </c>
      <c r="BS8" s="9">
        <f t="shared" si="28"/>
        <v>6.7000000000000004E-2</v>
      </c>
      <c r="BT8" s="9">
        <f t="shared" si="28"/>
        <v>5.3499999999999999E-2</v>
      </c>
      <c r="BU8" s="9">
        <f t="shared" si="28"/>
        <v>3.85E-2</v>
      </c>
      <c r="BV8" s="9">
        <f t="shared" si="28"/>
        <v>0.03</v>
      </c>
      <c r="BW8" s="9">
        <f t="shared" si="28"/>
        <v>2.0500000000000001E-2</v>
      </c>
      <c r="BX8" s="9">
        <f t="shared" si="28"/>
        <v>1.4999999999999999E-2</v>
      </c>
    </row>
    <row r="9" spans="2:77" ht="23.1" customHeight="1" thickBot="1">
      <c r="B9" s="45"/>
      <c r="C9" s="7" t="s">
        <v>26</v>
      </c>
      <c r="D9" s="43"/>
      <c r="E9" s="21" t="b">
        <f>IF((D9)=1,BL9,IF((D9)=2,BM9,IF((D9)=3,BN9,IF((D9)=4,BO9,IF((D9)=5,BP9,IF((D9)=6,BQ9,IF((D9)=7,BR9,IF((D9)=8,BS9,IF((D9)=9,BT9,IF((D9)=10,BU9,IF((D9)=11,BV9,IF((D9)=12,BW9,IF((D9)=13,BX9)))))))))))))</f>
        <v>0</v>
      </c>
      <c r="F9" s="22" t="str">
        <f t="shared" si="0"/>
        <v/>
      </c>
      <c r="G9" s="40"/>
      <c r="H9" s="7" t="s">
        <v>26</v>
      </c>
      <c r="I9" s="43"/>
      <c r="J9" s="21" t="b">
        <f>IF((I9)=1,BL9,IF((I9)=2,BM9,IF((I9)=3,BN9,IF((I9)=4,BO9,IF((I9)=5,BP9,IF((I9)=6,BQ9,IF((I9)=7,BR9,IF((I9)=8,BS9,IF((I9)=9,BT9,IF((I9)=10,BU9,IF((I9)=11,BV9,IF((I9)=12,BW9,IF((I9)=13,BX9)))))))))))))</f>
        <v>0</v>
      </c>
      <c r="K9" s="22" t="str">
        <f t="shared" si="1"/>
        <v/>
      </c>
      <c r="L9" s="40"/>
      <c r="M9" s="7" t="s">
        <v>26</v>
      </c>
      <c r="N9" s="43"/>
      <c r="O9" s="21" t="b">
        <f>IF((N9)=1,BL9,IF((N9)=2,BM9,IF((N9)=3,BN9,IF((N9)=4,BO9,IF((N9)=5,BP9,IF((N9)=6,BQ9,IF((N9)=7,BR9,IF((N9)=8,BS9,IF((N9)=9,BT9,IF((N9)=10,BU9,IF((N9)=11,BV9,IF((N9)=12,BW9,IF((N9)=13,BX9)))))))))))))</f>
        <v>0</v>
      </c>
      <c r="P9" s="22" t="str">
        <f t="shared" si="2"/>
        <v/>
      </c>
      <c r="Q9" s="40"/>
      <c r="R9" s="7" t="s">
        <v>26</v>
      </c>
      <c r="S9" s="43"/>
      <c r="T9" s="21" t="b">
        <f>IF((S9)=1,BL9,IF((S9)=2,BM9,IF((S9)=3,BN9,IF((S9)=4,BO9,IF((S9)=5,BP9,IF((S9)=6,BQ9,IF((S9)=7,BR9,IF((S9)=8,BS9,IF((S9)=9,BT9,IF((S9)=10,BU9,IF((S9)=11,BV9,IF((S9)=12,BW9,IF((S9)=13,BX9)))))))))))))</f>
        <v>0</v>
      </c>
      <c r="U9" s="22" t="str">
        <f t="shared" si="3"/>
        <v/>
      </c>
      <c r="V9" s="40"/>
      <c r="W9" s="7" t="s">
        <v>26</v>
      </c>
      <c r="X9" s="43"/>
      <c r="Y9" s="21" t="b">
        <f>IF((X9)=1,BL9,IF((X9)=2,BM9,IF((X9)=3,BN9,IF((X9)=4,BO9,IF((X9)=5,BP9,IF((X9)=6,BQ9,IF((X9)=7,BR9,IF((X9)=8,BS9,IF((X9)=9,BT9,IF((X9)=10,BU9,IF((X9)=11,BV9,IF((X9)=12,BW9,IF((X9)=13,BX9)))))))))))))</f>
        <v>0</v>
      </c>
      <c r="Z9" s="22" t="str">
        <f t="shared" si="4"/>
        <v/>
      </c>
      <c r="AA9" s="40"/>
      <c r="AB9" s="7" t="s">
        <v>26</v>
      </c>
      <c r="AC9" s="43"/>
      <c r="AD9" s="21" t="b">
        <f>IF((AC9)=1,BL9,IF((AC9)=2,BM9,IF((AC9)=3,BN9,IF((AC9)=4,BO9,IF((AC9)=5,BP9,IF((AC9)=6,BQ9,IF((AC9)=7,BR9,IF((AC9)=8,BS9,IF((AC9)=9,BT9,IF((AC9)=10,BU9,IF((AC9)=11,BV9,IF((AC9)=12,BW9,IF((AC9)=13,BX9)))))))))))))</f>
        <v>0</v>
      </c>
      <c r="AE9" s="22" t="str">
        <f t="shared" si="5"/>
        <v/>
      </c>
      <c r="AF9" s="40"/>
      <c r="AG9" s="7" t="s">
        <v>26</v>
      </c>
      <c r="AH9" s="43"/>
      <c r="AI9" s="21" t="b">
        <f>IF((AH9)=1,BL9,IF((AH9)=2,BM9,IF((AH9)=3,BN9,IF((AH9)=4,BO9,IF((AH9)=5,BP9,IF((AH9)=6,BQ9,IF((AH9)=7,BR9,IF((AH9)=8,BS9,IF((AH9)=9,BT9,IF((AH9)=10,BU9,IF((AH9)=11,BV9,IF((AH9)=12,BW9,IF((AH9)=13,BX9)))))))))))))</f>
        <v>0</v>
      </c>
      <c r="AJ9" s="33" t="str">
        <f t="shared" si="6"/>
        <v/>
      </c>
      <c r="AK9" s="40"/>
      <c r="AL9" s="7" t="s">
        <v>26</v>
      </c>
      <c r="AM9" s="43"/>
      <c r="AN9" s="21" t="b">
        <f>IF((AM9)=1,BL9,IF((AM9)=2,BM9,IF((AM9)=3,BN9,IF((AM9)=4,BO9,IF((AM9)=5,BP9,IF((AM9)=6,BQ9,IF((AM9)=7,BR9,IF((AM9)=8,BS9,IF((AM9)=9,BT9,IF((AM9)=10,BU9,IF((AM9)=11,BV9,IF((AM9)=12,BW9,IF((AM9)=13,BX9)))))))))))))</f>
        <v>0</v>
      </c>
      <c r="AO9" s="36" t="str">
        <f t="shared" si="7"/>
        <v/>
      </c>
      <c r="AP9" s="15"/>
      <c r="AQ9" s="1"/>
      <c r="AR9" s="113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5"/>
      <c r="BK9" s="60"/>
      <c r="BL9" s="9">
        <f t="shared" ref="BL9:BX9" si="29">BL8</f>
        <v>0.29349999999999998</v>
      </c>
      <c r="BM9" s="9">
        <f t="shared" si="29"/>
        <v>0.255</v>
      </c>
      <c r="BN9" s="9">
        <f t="shared" si="29"/>
        <v>0.20300000000000001</v>
      </c>
      <c r="BO9" s="9">
        <f t="shared" si="29"/>
        <v>0.1865</v>
      </c>
      <c r="BP9" s="9">
        <f t="shared" si="29"/>
        <v>0.15329999999999999</v>
      </c>
      <c r="BQ9" s="9">
        <f t="shared" si="29"/>
        <v>0.11899999999999999</v>
      </c>
      <c r="BR9" s="9">
        <f t="shared" si="29"/>
        <v>8.8499999999999995E-2</v>
      </c>
      <c r="BS9" s="9">
        <f t="shared" si="29"/>
        <v>6.7000000000000004E-2</v>
      </c>
      <c r="BT9" s="9">
        <f t="shared" si="29"/>
        <v>5.3499999999999999E-2</v>
      </c>
      <c r="BU9" s="9">
        <f t="shared" si="29"/>
        <v>3.85E-2</v>
      </c>
      <c r="BV9" s="9">
        <f t="shared" si="29"/>
        <v>0.03</v>
      </c>
      <c r="BW9" s="9">
        <f t="shared" si="29"/>
        <v>2.0500000000000001E-2</v>
      </c>
      <c r="BX9" s="9">
        <f t="shared" si="29"/>
        <v>1.4999999999999999E-2</v>
      </c>
    </row>
    <row r="10" spans="2:77" ht="23.1" customHeight="1" thickTop="1" thickBot="1">
      <c r="B10" s="46"/>
      <c r="C10" s="8" t="s">
        <v>26</v>
      </c>
      <c r="D10" s="44"/>
      <c r="E10" s="21" t="b">
        <f>IF((D10)=1,BL10,IF((D10)=2,BM10,IF((D10)=3,BN10,IF((D10)=4,BO10,IF((D10)=5,BP10,IF((D10)=6,BQ10,IF((D10)=7,BR10,IF((D10)=8,BS10,IF((D10)=9,BT10,IF((D10)=10,BU10,IF((D10)=11,BV10,IF((D10)=12,BW10,IF((D10)=13,BX10)))))))))))))</f>
        <v>0</v>
      </c>
      <c r="F10" s="23" t="str">
        <f>IF(B10="","",(B10*E10))</f>
        <v/>
      </c>
      <c r="G10" s="41"/>
      <c r="H10" s="8" t="s">
        <v>26</v>
      </c>
      <c r="I10" s="44"/>
      <c r="J10" s="21" t="b">
        <f>IF((I10)=1,BL10,IF((I10)=2,BM10,IF((I10)=3,BN10,IF((I10)=4,BO10,IF((I10)=5,BP10,IF((I10)=6,BQ10,IF((I10)=7,BR10,IF((I10)=8,BS10,IF((I10)=9,BT10,IF((I10)=10,BU10,IF((I10)=11,BV10,IF((I10)=12,BW10,IF((I10)=13,BX10)))))))))))))</f>
        <v>0</v>
      </c>
      <c r="K10" s="23" t="str">
        <f>IF(G10="","",(G10*J10))</f>
        <v/>
      </c>
      <c r="L10" s="41"/>
      <c r="M10" s="8" t="s">
        <v>26</v>
      </c>
      <c r="N10" s="44"/>
      <c r="O10" s="21" t="b">
        <f>IF((N10)=1,BL10,IF((N10)=2,BM10,IF((N10)=3,BN10,IF((N10)=4,BO10,IF((N10)=5,BP10,IF((N10)=6,BQ10,IF((N10)=7,BR10,IF((N10)=8,BS10,IF((N10)=9,BT10,IF((N10)=10,BU10,IF((N10)=11,BV10,IF((N10)=12,BW10,IF((N10)=13,BX10)))))))))))))</f>
        <v>0</v>
      </c>
      <c r="P10" s="23" t="str">
        <f>IF(L10="","",(L10*O10))</f>
        <v/>
      </c>
      <c r="Q10" s="41"/>
      <c r="R10" s="8" t="s">
        <v>26</v>
      </c>
      <c r="S10" s="44"/>
      <c r="T10" s="21" t="b">
        <f>IF((S10)=1,BL10,IF((S10)=2,BM10,IF((S10)=3,BN10,IF((S10)=4,BO10,IF((S10)=5,BP10,IF((S10)=6,BQ10,IF((S10)=7,BR10,IF((S10)=8,BS10,IF((S10)=9,BT10,IF((S10)=10,BU10,IF((S10)=11,BV10,IF((S10)=12,BW10,IF((S10)=13,BX10)))))))))))))</f>
        <v>0</v>
      </c>
      <c r="U10" s="23" t="str">
        <f>IF(Q10="","",(Q10*T10))</f>
        <v/>
      </c>
      <c r="V10" s="41"/>
      <c r="W10" s="8" t="s">
        <v>26</v>
      </c>
      <c r="X10" s="44"/>
      <c r="Y10" s="21" t="b">
        <f>IF((X10)=1,BL10,IF((X10)=2,BM10,IF((X10)=3,BN10,IF((X10)=4,BO10,IF((X10)=5,BP10,IF((X10)=6,BQ10,IF((X10)=7,BR10,IF((X10)=8,BS10,IF((X10)=9,BT10,IF((X10)=10,BU10,IF((X10)=11,BV10,IF((X10)=12,BW10,IF((X10)=13,BX10)))))))))))))</f>
        <v>0</v>
      </c>
      <c r="Z10" s="23" t="str">
        <f>IF(V10="","",(V10*Y10))</f>
        <v/>
      </c>
      <c r="AA10" s="41"/>
      <c r="AB10" s="8" t="s">
        <v>26</v>
      </c>
      <c r="AC10" s="44"/>
      <c r="AD10" s="21" t="b">
        <f>IF((AC10)=1,BL10,IF((AC10)=2,BM10,IF((AC10)=3,BN10,IF((AC10)=4,BO10,IF((AC10)=5,BP10,IF((AC10)=6,BQ10,IF((AC10)=7,BR10,IF((AC10)=8,BS10,IF((AC10)=9,BT10,IF((AC10)=10,BU10,IF((AC10)=11,BV10,IF((AC10)=12,BW10,IF((AC10)=13,BX10)))))))))))))</f>
        <v>0</v>
      </c>
      <c r="AE10" s="23" t="str">
        <f>IF(AA10="","",(AA10*AD10))</f>
        <v/>
      </c>
      <c r="AF10" s="41"/>
      <c r="AG10" s="8" t="s">
        <v>26</v>
      </c>
      <c r="AH10" s="44"/>
      <c r="AI10" s="21" t="b">
        <f>IF((AH10)=1,BL10,IF((AH10)=2,BM10,IF((AH10)=3,BN10,IF((AH10)=4,BO10,IF((AH10)=5,BP10,IF((AH10)=6,BQ10,IF((AH10)=7,BR10,IF((AH10)=8,BS10,IF((AH10)=9,BT10,IF((AH10)=10,BU10,IF((AH10)=11,BV10,IF((AH10)=12,BW10,IF((AH10)=13,BX10)))))))))))))</f>
        <v>0</v>
      </c>
      <c r="AJ10" s="34" t="str">
        <f>IF(AF10="","",(AF10*AI10))</f>
        <v/>
      </c>
      <c r="AK10" s="41"/>
      <c r="AL10" s="8" t="s">
        <v>26</v>
      </c>
      <c r="AM10" s="44"/>
      <c r="AN10" s="21" t="b">
        <f>IF((AM10)=1,BL10,IF((AM10)=2,BM10,IF((AM10)=3,BN10,IF((AM10)=4,BO10,IF((AM10)=5,BP10,IF((AM10)=6,BQ10,IF((AM10)=7,BR10,IF((AM10)=8,BS10,IF((AM10)=9,BT10,IF((AM10)=10,BU10,IF((AM10)=11,BV10,IF((AM10)=12,BW10,IF((AM10)=13,BX10)))))))))))))</f>
        <v>0</v>
      </c>
      <c r="AO10" s="37" t="str">
        <f>IF(AK10="","",(AK10*AN10))</f>
        <v/>
      </c>
      <c r="AP10" s="15"/>
      <c r="AQ10" s="16"/>
      <c r="AR10" s="116" t="s">
        <v>46</v>
      </c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8"/>
      <c r="BK10" s="60"/>
      <c r="BL10" s="9">
        <f t="shared" ref="BL10:BX10" si="30">BL9</f>
        <v>0.29349999999999998</v>
      </c>
      <c r="BM10" s="9">
        <f t="shared" si="30"/>
        <v>0.255</v>
      </c>
      <c r="BN10" s="9">
        <f t="shared" si="30"/>
        <v>0.20300000000000001</v>
      </c>
      <c r="BO10" s="9">
        <f t="shared" si="30"/>
        <v>0.1865</v>
      </c>
      <c r="BP10" s="9">
        <f t="shared" si="30"/>
        <v>0.15329999999999999</v>
      </c>
      <c r="BQ10" s="9">
        <f t="shared" si="30"/>
        <v>0.11899999999999999</v>
      </c>
      <c r="BR10" s="9">
        <f t="shared" si="30"/>
        <v>8.8499999999999995E-2</v>
      </c>
      <c r="BS10" s="9">
        <f t="shared" si="30"/>
        <v>6.7000000000000004E-2</v>
      </c>
      <c r="BT10" s="9">
        <f t="shared" si="30"/>
        <v>5.3499999999999999E-2</v>
      </c>
      <c r="BU10" s="9">
        <f t="shared" si="30"/>
        <v>3.85E-2</v>
      </c>
      <c r="BV10" s="9">
        <f t="shared" si="30"/>
        <v>0.03</v>
      </c>
      <c r="BW10" s="9">
        <f t="shared" si="30"/>
        <v>2.0500000000000001E-2</v>
      </c>
      <c r="BX10" s="9">
        <f t="shared" si="30"/>
        <v>1.4999999999999999E-2</v>
      </c>
    </row>
    <row r="11" spans="2:77" ht="23.1" customHeight="1" thickTop="1" thickBot="1">
      <c r="B11" s="88" t="s">
        <v>27</v>
      </c>
      <c r="C11" s="89"/>
      <c r="D11" s="89"/>
      <c r="E11" s="52"/>
      <c r="F11" s="53">
        <f>SUM(F6:F10)</f>
        <v>0.12</v>
      </c>
      <c r="G11" s="87"/>
      <c r="H11" s="87"/>
      <c r="I11" s="87"/>
      <c r="J11" s="54"/>
      <c r="K11" s="53">
        <f>SUM(K6:K10)</f>
        <v>0.16699999999999998</v>
      </c>
      <c r="L11" s="87"/>
      <c r="M11" s="87"/>
      <c r="N11" s="87"/>
      <c r="O11" s="54"/>
      <c r="P11" s="53">
        <f>SUM(P6:P10)</f>
        <v>0.2225</v>
      </c>
      <c r="Q11" s="87"/>
      <c r="R11" s="87"/>
      <c r="S11" s="87"/>
      <c r="T11" s="54"/>
      <c r="U11" s="53">
        <f>SUM(U6:U10)</f>
        <v>0.27400000000000002</v>
      </c>
      <c r="V11" s="87"/>
      <c r="W11" s="87"/>
      <c r="X11" s="87"/>
      <c r="Y11" s="54"/>
      <c r="Z11" s="53">
        <f>SUM(Z6:Z10)</f>
        <v>0.32150000000000001</v>
      </c>
      <c r="AA11" s="87"/>
      <c r="AB11" s="87"/>
      <c r="AC11" s="87"/>
      <c r="AD11" s="54"/>
      <c r="AE11" s="53">
        <f>SUM(AE6:AE10)</f>
        <v>0.36499999999999999</v>
      </c>
      <c r="AF11" s="87"/>
      <c r="AG11" s="87"/>
      <c r="AH11" s="87"/>
      <c r="AI11" s="54"/>
      <c r="AJ11" s="55">
        <f>SUM(AJ6:AJ10)</f>
        <v>0.42249999999999999</v>
      </c>
      <c r="AK11" s="102"/>
      <c r="AL11" s="102"/>
      <c r="AM11" s="102"/>
      <c r="AN11" s="54"/>
      <c r="AO11" s="56">
        <f>SUM(AO6:AO10)</f>
        <v>0.47449999999999998</v>
      </c>
      <c r="AP11" s="15"/>
      <c r="AQ11" s="13"/>
      <c r="AR11" s="65" t="s">
        <v>61</v>
      </c>
      <c r="AS11" s="64" t="s">
        <v>30</v>
      </c>
      <c r="AT11" s="30" t="s">
        <v>31</v>
      </c>
      <c r="AU11" s="30" t="s">
        <v>32</v>
      </c>
      <c r="AV11" s="30" t="s">
        <v>33</v>
      </c>
      <c r="AW11" s="30" t="s">
        <v>34</v>
      </c>
      <c r="AX11" s="30" t="s">
        <v>35</v>
      </c>
      <c r="AY11" s="30" t="s">
        <v>36</v>
      </c>
      <c r="AZ11" s="30" t="s">
        <v>37</v>
      </c>
      <c r="BA11" s="30" t="s">
        <v>38</v>
      </c>
      <c r="BB11" s="30" t="s">
        <v>39</v>
      </c>
      <c r="BC11" s="30" t="s">
        <v>40</v>
      </c>
      <c r="BD11" s="31" t="s">
        <v>41</v>
      </c>
      <c r="BE11"/>
      <c r="BF11"/>
      <c r="BG11"/>
      <c r="BH11"/>
      <c r="BI11"/>
      <c r="BJ11"/>
      <c r="BL11" s="9">
        <f t="shared" ref="BL11:BX11" si="31">BL10</f>
        <v>0.29349999999999998</v>
      </c>
      <c r="BM11" s="9">
        <f t="shared" si="31"/>
        <v>0.255</v>
      </c>
      <c r="BN11" s="9">
        <f t="shared" si="31"/>
        <v>0.20300000000000001</v>
      </c>
      <c r="BO11" s="9">
        <f t="shared" si="31"/>
        <v>0.1865</v>
      </c>
      <c r="BP11" s="9">
        <f t="shared" si="31"/>
        <v>0.15329999999999999</v>
      </c>
      <c r="BQ11" s="9">
        <f t="shared" si="31"/>
        <v>0.11899999999999999</v>
      </c>
      <c r="BR11" s="9">
        <f t="shared" si="31"/>
        <v>8.8499999999999995E-2</v>
      </c>
      <c r="BS11" s="9">
        <f t="shared" si="31"/>
        <v>6.7000000000000004E-2</v>
      </c>
      <c r="BT11" s="9">
        <f t="shared" si="31"/>
        <v>5.3499999999999999E-2</v>
      </c>
      <c r="BU11" s="9">
        <f t="shared" si="31"/>
        <v>3.85E-2</v>
      </c>
      <c r="BV11" s="9">
        <f t="shared" si="31"/>
        <v>0.03</v>
      </c>
      <c r="BW11" s="9">
        <f t="shared" si="31"/>
        <v>2.0500000000000001E-2</v>
      </c>
      <c r="BX11" s="9">
        <f t="shared" si="31"/>
        <v>1.4999999999999999E-2</v>
      </c>
    </row>
    <row r="12" spans="2:77" ht="23.25" customHeight="1" thickTop="1" thickBot="1">
      <c r="B12" s="81" t="s">
        <v>4</v>
      </c>
      <c r="C12" s="73"/>
      <c r="D12" s="73"/>
      <c r="E12" s="73"/>
      <c r="F12" s="74"/>
      <c r="G12" s="72" t="s">
        <v>5</v>
      </c>
      <c r="H12" s="73"/>
      <c r="I12" s="73"/>
      <c r="J12" s="73"/>
      <c r="K12" s="74"/>
      <c r="L12" s="72" t="s">
        <v>6</v>
      </c>
      <c r="M12" s="73"/>
      <c r="N12" s="73"/>
      <c r="O12" s="73"/>
      <c r="P12" s="74"/>
      <c r="Q12" s="72" t="s">
        <v>7</v>
      </c>
      <c r="R12" s="73"/>
      <c r="S12" s="73"/>
      <c r="T12" s="73"/>
      <c r="U12" s="74"/>
      <c r="V12" s="72" t="s">
        <v>8</v>
      </c>
      <c r="W12" s="73"/>
      <c r="X12" s="73"/>
      <c r="Y12" s="73"/>
      <c r="Z12" s="74"/>
      <c r="AA12" s="72" t="s">
        <v>9</v>
      </c>
      <c r="AB12" s="73"/>
      <c r="AC12" s="73"/>
      <c r="AD12" s="73"/>
      <c r="AE12" s="74"/>
      <c r="AF12" s="72" t="s">
        <v>10</v>
      </c>
      <c r="AG12" s="73"/>
      <c r="AH12" s="73"/>
      <c r="AI12" s="73"/>
      <c r="AJ12" s="74"/>
      <c r="AK12" s="72" t="s">
        <v>19</v>
      </c>
      <c r="AL12" s="73"/>
      <c r="AM12" s="73"/>
      <c r="AN12" s="73"/>
      <c r="AO12" s="75"/>
      <c r="AP12" s="1"/>
      <c r="AQ12" s="15"/>
      <c r="AR12" s="61">
        <v>0.29349999999999998</v>
      </c>
      <c r="AS12" s="66">
        <v>0.255</v>
      </c>
      <c r="AT12" s="62">
        <v>0.20300000000000001</v>
      </c>
      <c r="AU12" s="62">
        <v>0.1865</v>
      </c>
      <c r="AV12" s="62">
        <v>0.15329999999999999</v>
      </c>
      <c r="AW12" s="62">
        <v>0.11899999999999999</v>
      </c>
      <c r="AX12" s="62">
        <v>8.8499999999999995E-2</v>
      </c>
      <c r="AY12" s="62">
        <v>6.7000000000000004E-2</v>
      </c>
      <c r="AZ12" s="62">
        <v>5.3499999999999999E-2</v>
      </c>
      <c r="BA12" s="62">
        <v>3.85E-2</v>
      </c>
      <c r="BB12" s="62">
        <v>0.03</v>
      </c>
      <c r="BC12" s="62">
        <v>2.0500000000000001E-2</v>
      </c>
      <c r="BD12" s="63">
        <v>1.4999999999999999E-2</v>
      </c>
      <c r="BE12"/>
      <c r="BF12"/>
      <c r="BG12"/>
      <c r="BH12"/>
      <c r="BI12"/>
      <c r="BJ12"/>
      <c r="BL12" s="9">
        <f t="shared" ref="BL12:BX12" si="32">BL11</f>
        <v>0.29349999999999998</v>
      </c>
      <c r="BM12" s="9">
        <f t="shared" si="32"/>
        <v>0.255</v>
      </c>
      <c r="BN12" s="9">
        <f t="shared" si="32"/>
        <v>0.20300000000000001</v>
      </c>
      <c r="BO12" s="9">
        <f t="shared" si="32"/>
        <v>0.1865</v>
      </c>
      <c r="BP12" s="9">
        <f t="shared" si="32"/>
        <v>0.15329999999999999</v>
      </c>
      <c r="BQ12" s="9">
        <f t="shared" si="32"/>
        <v>0.11899999999999999</v>
      </c>
      <c r="BR12" s="9">
        <f t="shared" si="32"/>
        <v>8.8499999999999995E-2</v>
      </c>
      <c r="BS12" s="9">
        <f t="shared" si="32"/>
        <v>6.7000000000000004E-2</v>
      </c>
      <c r="BT12" s="9">
        <f t="shared" si="32"/>
        <v>5.3499999999999999E-2</v>
      </c>
      <c r="BU12" s="9">
        <f t="shared" si="32"/>
        <v>3.85E-2</v>
      </c>
      <c r="BV12" s="9">
        <f t="shared" si="32"/>
        <v>0.03</v>
      </c>
      <c r="BW12" s="9">
        <f t="shared" si="32"/>
        <v>2.0500000000000001E-2</v>
      </c>
      <c r="BX12" s="9">
        <f t="shared" si="32"/>
        <v>1.4999999999999999E-2</v>
      </c>
    </row>
    <row r="13" spans="2:77" ht="23.25" customHeight="1" thickTop="1">
      <c r="B13" s="82" t="s">
        <v>47</v>
      </c>
      <c r="C13" s="77"/>
      <c r="D13" s="77"/>
      <c r="E13" s="77"/>
      <c r="F13" s="77"/>
      <c r="G13" s="76" t="s">
        <v>47</v>
      </c>
      <c r="H13" s="77"/>
      <c r="I13" s="77"/>
      <c r="J13" s="77"/>
      <c r="K13" s="78"/>
      <c r="L13" s="76" t="s">
        <v>47</v>
      </c>
      <c r="M13" s="77"/>
      <c r="N13" s="77"/>
      <c r="O13" s="77"/>
      <c r="P13" s="78"/>
      <c r="Q13" s="76" t="s">
        <v>47</v>
      </c>
      <c r="R13" s="77"/>
      <c r="S13" s="77"/>
      <c r="T13" s="77"/>
      <c r="U13" s="78"/>
      <c r="V13" s="76" t="s">
        <v>47</v>
      </c>
      <c r="W13" s="77"/>
      <c r="X13" s="77"/>
      <c r="Y13" s="77"/>
      <c r="Z13" s="78"/>
      <c r="AA13" s="76" t="s">
        <v>47</v>
      </c>
      <c r="AB13" s="77"/>
      <c r="AC13" s="77"/>
      <c r="AD13" s="77"/>
      <c r="AE13" s="78"/>
      <c r="AF13" s="76" t="s">
        <v>47</v>
      </c>
      <c r="AG13" s="77"/>
      <c r="AH13" s="77"/>
      <c r="AI13" s="77"/>
      <c r="AJ13" s="78"/>
      <c r="AK13" s="76" t="s">
        <v>47</v>
      </c>
      <c r="AL13" s="77"/>
      <c r="AM13" s="77"/>
      <c r="AN13" s="77"/>
      <c r="AO13" s="80"/>
      <c r="AP13" s="16"/>
      <c r="AQ13" s="15"/>
      <c r="AR13" s="15"/>
      <c r="AS13" s="15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L13" s="9">
        <f t="shared" ref="BL13:BX13" si="33">BL12</f>
        <v>0.29349999999999998</v>
      </c>
      <c r="BM13" s="9">
        <f t="shared" si="33"/>
        <v>0.255</v>
      </c>
      <c r="BN13" s="9">
        <f t="shared" si="33"/>
        <v>0.20300000000000001</v>
      </c>
      <c r="BO13" s="9">
        <f t="shared" si="33"/>
        <v>0.1865</v>
      </c>
      <c r="BP13" s="9">
        <f t="shared" si="33"/>
        <v>0.15329999999999999</v>
      </c>
      <c r="BQ13" s="9">
        <f t="shared" si="33"/>
        <v>0.11899999999999999</v>
      </c>
      <c r="BR13" s="9">
        <f t="shared" si="33"/>
        <v>8.8499999999999995E-2</v>
      </c>
      <c r="BS13" s="9">
        <f t="shared" si="33"/>
        <v>6.7000000000000004E-2</v>
      </c>
      <c r="BT13" s="9">
        <f t="shared" si="33"/>
        <v>5.3499999999999999E-2</v>
      </c>
      <c r="BU13" s="9">
        <f t="shared" si="33"/>
        <v>3.85E-2</v>
      </c>
      <c r="BV13" s="9">
        <f t="shared" si="33"/>
        <v>0.03</v>
      </c>
      <c r="BW13" s="9">
        <f t="shared" si="33"/>
        <v>2.0500000000000001E-2</v>
      </c>
      <c r="BX13" s="9">
        <f t="shared" si="33"/>
        <v>1.4999999999999999E-2</v>
      </c>
      <c r="BY13" s="9"/>
    </row>
    <row r="14" spans="2:77" ht="23.1" customHeight="1">
      <c r="B14" s="49" t="s">
        <v>24</v>
      </c>
      <c r="C14" s="17" t="s">
        <v>26</v>
      </c>
      <c r="D14" s="42">
        <v>6</v>
      </c>
      <c r="E14" s="19">
        <f>IF((D14)=1,BL14,IF((D14)=2,BM14,IF((D14)=3,BN14,IF((D14)=4,BO14,IF((D14)=5,BP14,IF((D14)=6,BQ14,IF((D14)=7,BR14,IF((D14)=8,BS14,IF((D14)=9,BT14,IF((D14)=10,BU14,IF((D14)=11,BV14,IF((D14)=12,BW14,IF((D14)=13,BX14)))))))))))))</f>
        <v>0.11899999999999999</v>
      </c>
      <c r="F14" s="20">
        <f t="shared" ref="F14:F17" si="34">IF(B14="","",(B14*E14))</f>
        <v>0.47599999999999998</v>
      </c>
      <c r="G14" s="48" t="s">
        <v>24</v>
      </c>
      <c r="H14" s="17" t="s">
        <v>26</v>
      </c>
      <c r="I14" s="42">
        <v>6</v>
      </c>
      <c r="J14" s="19">
        <f>IF((I14)=1,BL14,IF((I14)=2,BM14,IF((I14)=3,BN14,IF((I14)=4,BO14,IF((I14)=5,BP14,IF((I14)=6,BQ14,IF((I14)=7,BR14,IF((I14)=8,BS14,IF((I14)=9,BT14,IF((I14)=10,BU14,IF((I14)=11,BV14,IF((I14)=12,BW14,IF((I14)=13,BX14)))))))))))))</f>
        <v>0.11899999999999999</v>
      </c>
      <c r="K14" s="20">
        <f t="shared" ref="K14:K17" si="35">IF(G14="","",(G14*J14))</f>
        <v>0.47599999999999998</v>
      </c>
      <c r="L14" s="48" t="s">
        <v>24</v>
      </c>
      <c r="M14" s="17" t="s">
        <v>26</v>
      </c>
      <c r="N14" s="42">
        <v>6</v>
      </c>
      <c r="O14" s="19">
        <f t="shared" ref="O14:O18" si="36">IF((N14)=1,BL14,IF((N14)=2,BM14,IF((N14)=3,BN14,IF((N14)=4,BO14,IF((N14)=5,BP14,IF((N14)=6,BQ14,IF((N14)=7,BR14,IF((N14)=8,BS14,IF((N14)=9,BT14,IF((N14)=10,BU14,IF((N14)=11,BV14,IF((N14)=12,BW14,IF((N14)=13,BX14)))))))))))))</f>
        <v>0.11899999999999999</v>
      </c>
      <c r="P14" s="20">
        <f t="shared" ref="P14:P17" si="37">IF(L14="","",(L14*O14))</f>
        <v>0.47599999999999998</v>
      </c>
      <c r="Q14" s="48" t="s">
        <v>23</v>
      </c>
      <c r="R14" s="17" t="s">
        <v>26</v>
      </c>
      <c r="S14" s="42">
        <v>6</v>
      </c>
      <c r="T14" s="19">
        <f t="shared" ref="T14:T18" si="38">IF((S14)=1,BL14,IF((S14)=2,BM14,IF((S14)=3,BN14,IF((S14)=4,BO14,IF((S14)=5,BP14,IF((S14)=6,BQ14,IF((S14)=7,BR14,IF((S14)=8,BS14,IF((S14)=9,BT14,IF((S14)=10,BU14,IF((S14)=11,BV14,IF((S14)=12,BW14,IF((S14)=13,BX14)))))))))))))</f>
        <v>0.11899999999999999</v>
      </c>
      <c r="U14" s="20">
        <f t="shared" ref="U14:U17" si="39">IF(Q14="","",(Q14*T14))</f>
        <v>0.59499999999999997</v>
      </c>
      <c r="V14" s="48" t="s">
        <v>24</v>
      </c>
      <c r="W14" s="17" t="s">
        <v>26</v>
      </c>
      <c r="X14" s="42">
        <v>5</v>
      </c>
      <c r="Y14" s="19">
        <f t="shared" ref="Y14:Y18" si="40">IF((X14)=1,BL14,IF((X14)=2,BM14,IF((X14)=3,BN14,IF((X14)=4,BO14,IF((X14)=5,BP14,IF((X14)=6,BQ14,IF((X14)=7,BR14,IF((X14)=8,BS14,IF((X14)=9,BT14,IF((X14)=10,BU14,IF((X14)=11,BV14,IF((X14)=12,BW14,IF((X14)=13,BX14)))))))))))))</f>
        <v>0.15329999999999999</v>
      </c>
      <c r="Z14" s="20">
        <f t="shared" ref="Z14:Z17" si="41">IF(V14="","",(V14*Y14))</f>
        <v>0.61319999999999997</v>
      </c>
      <c r="AA14" s="48" t="s">
        <v>24</v>
      </c>
      <c r="AB14" s="17" t="s">
        <v>26</v>
      </c>
      <c r="AC14" s="42">
        <v>5</v>
      </c>
      <c r="AD14" s="19">
        <f t="shared" ref="AD14:AD18" si="42">IF((AC14)=1,BL14,IF((AC14)=2,BM14,IF((AC14)=3,BN14,IF((AC14)=4,BO14,IF((AC14)=5,BP14,IF((AC14)=6,BQ14,IF((AC14)=7,BR14,IF((AC14)=8,BS14,IF((AC14)=9,BT14,IF((AC14)=10,BU14,IF((AC14)=11,BV14,IF((AC14)=12,BW14,IF((AC14)=13,BX14)))))))))))))</f>
        <v>0.15329999999999999</v>
      </c>
      <c r="AE14" s="20">
        <f t="shared" ref="AE14:AE17" si="43">IF(AA14="","",(AA14*AD14))</f>
        <v>0.61319999999999997</v>
      </c>
      <c r="AF14" s="48" t="s">
        <v>23</v>
      </c>
      <c r="AG14" s="17" t="s">
        <v>26</v>
      </c>
      <c r="AH14" s="42">
        <v>5</v>
      </c>
      <c r="AI14" s="19">
        <f t="shared" ref="AI14:AI18" si="44">IF((AH14)=1,BL14,IF((AH14)=2,BM14,IF((AH14)=3,BN14,IF((AH14)=4,BO14,IF((AH14)=5,BP14,IF((AH14)=6,BQ14,IF((AH14)=7,BR14,IF((AH14)=8,BS14,IF((AH14)=9,BT14,IF((AH14)=10,BU14,IF((AH14)=11,BV14,IF((AH14)=12,BW14,IF((AH14)=13,BX14)))))))))))))</f>
        <v>0.15329999999999999</v>
      </c>
      <c r="AJ14" s="20">
        <f t="shared" ref="AJ14:AJ17" si="45">IF(AF14="","",(AF14*AI14))</f>
        <v>0.76649999999999996</v>
      </c>
      <c r="AK14" s="48" t="s">
        <v>23</v>
      </c>
      <c r="AL14" s="17" t="s">
        <v>26</v>
      </c>
      <c r="AM14" s="42">
        <v>5</v>
      </c>
      <c r="AN14" s="19">
        <f t="shared" ref="AN14:AN18" si="46">IF((AM14)=1,BL14,IF((AM14)=2,BM14,IF((AM14)=3,BN14,IF((AM14)=4,BO14,IF((AM14)=5,BP14,IF((AM14)=6,BQ14,IF((AM14)=7,BR14,IF((AM14)=8,BS14,IF((AM14)=9,BT14,IF((AM14)=10,BU14,IF((AM14)=11,BV14,IF((AM14)=12,BW14,IF((AM14)=13,BX14)))))))))))))</f>
        <v>0.15329999999999999</v>
      </c>
      <c r="AO14" s="24">
        <f t="shared" ref="AO14:AO17" si="47">IF(AK14="","",(AK14*AN14))</f>
        <v>0.76649999999999996</v>
      </c>
      <c r="AP14" s="13"/>
      <c r="AQ14" s="15"/>
      <c r="AR14" s="15"/>
      <c r="AS14" s="15"/>
      <c r="AY14" s="38" t="s">
        <v>63</v>
      </c>
      <c r="BL14" s="9">
        <f t="shared" ref="BL14:BX14" si="48">BL13</f>
        <v>0.29349999999999998</v>
      </c>
      <c r="BM14" s="9">
        <f t="shared" si="48"/>
        <v>0.255</v>
      </c>
      <c r="BN14" s="9">
        <f t="shared" si="48"/>
        <v>0.20300000000000001</v>
      </c>
      <c r="BO14" s="9">
        <f t="shared" si="48"/>
        <v>0.1865</v>
      </c>
      <c r="BP14" s="9">
        <f t="shared" si="48"/>
        <v>0.15329999999999999</v>
      </c>
      <c r="BQ14" s="9">
        <f t="shared" si="48"/>
        <v>0.11899999999999999</v>
      </c>
      <c r="BR14" s="9">
        <f t="shared" si="48"/>
        <v>8.8499999999999995E-2</v>
      </c>
      <c r="BS14" s="9">
        <f t="shared" si="48"/>
        <v>6.7000000000000004E-2</v>
      </c>
      <c r="BT14" s="9">
        <f t="shared" si="48"/>
        <v>5.3499999999999999E-2</v>
      </c>
      <c r="BU14" s="9">
        <f t="shared" si="48"/>
        <v>3.85E-2</v>
      </c>
      <c r="BV14" s="9">
        <f t="shared" si="48"/>
        <v>0.03</v>
      </c>
      <c r="BW14" s="9">
        <f t="shared" si="48"/>
        <v>2.0500000000000001E-2</v>
      </c>
      <c r="BX14" s="9">
        <f t="shared" si="48"/>
        <v>1.4999999999999999E-2</v>
      </c>
      <c r="BY14" s="9"/>
    </row>
    <row r="15" spans="2:77" ht="23.1" customHeight="1" thickBot="1">
      <c r="B15" s="45" t="s">
        <v>25</v>
      </c>
      <c r="C15" s="7" t="s">
        <v>26</v>
      </c>
      <c r="D15" s="43">
        <v>9</v>
      </c>
      <c r="E15" s="21">
        <f t="shared" ref="E15:E18" si="49">IF((D15)=1,BL15,IF((D15)=2,BM15,IF((D15)=3,BN15,IF((D15)=4,BO15,IF((D15)=5,BP15,IF((D15)=6,BQ15,IF((D15)=7,BR15,IF((D15)=8,BS15,IF((D15)=9,BT15,IF((D15)=10,BU15,IF((D15)=11,BV15,IF((D15)=12,BW15,IF((D15)=13,BX15)))))))))))))</f>
        <v>5.3499999999999999E-2</v>
      </c>
      <c r="F15" s="22">
        <f t="shared" ref="F15:F16" si="50">IF(B15="","",(B15*E15))</f>
        <v>5.3499999999999999E-2</v>
      </c>
      <c r="G15" s="40" t="s">
        <v>25</v>
      </c>
      <c r="H15" s="7" t="s">
        <v>26</v>
      </c>
      <c r="I15" s="43">
        <v>9</v>
      </c>
      <c r="J15" s="21">
        <f t="shared" ref="J15:J18" si="51">IF((I15)=1,BL15,IF((I15)=2,BM15,IF((I15)=3,BN15,IF((I15)=4,BO15,IF((I15)=5,BP15,IF((I15)=6,BQ15,IF((I15)=7,BR15,IF((I15)=8,BS15,IF((I15)=9,BT15,IF((I15)=10,BU15,IF((I15)=11,BV15,IF((I15)=12,BW15,IF((I15)=13,BX15)))))))))))))</f>
        <v>5.3499999999999999E-2</v>
      </c>
      <c r="K15" s="22">
        <f t="shared" ref="K15:K16" si="52">IF(G15="","",(G15*J15))</f>
        <v>5.3499999999999999E-2</v>
      </c>
      <c r="L15" s="40" t="s">
        <v>25</v>
      </c>
      <c r="M15" s="7" t="s">
        <v>26</v>
      </c>
      <c r="N15" s="43">
        <v>7</v>
      </c>
      <c r="O15" s="21">
        <f t="shared" si="36"/>
        <v>8.8499999999999995E-2</v>
      </c>
      <c r="P15" s="22">
        <f t="shared" ref="P15:P16" si="53">IF(L15="","",(L15*O15))</f>
        <v>8.8499999999999995E-2</v>
      </c>
      <c r="Q15" s="47" t="s">
        <v>28</v>
      </c>
      <c r="R15" s="7" t="s">
        <v>26</v>
      </c>
      <c r="S15" s="43">
        <v>10</v>
      </c>
      <c r="T15" s="21">
        <f t="shared" si="38"/>
        <v>3.85E-2</v>
      </c>
      <c r="U15" s="22">
        <f t="shared" ref="U15:U16" si="54">IF(Q15="","",(Q15*T15))</f>
        <v>7.6999999999999999E-2</v>
      </c>
      <c r="V15" s="40" t="s">
        <v>25</v>
      </c>
      <c r="W15" s="7" t="s">
        <v>26</v>
      </c>
      <c r="X15" s="43">
        <v>8</v>
      </c>
      <c r="Y15" s="21">
        <f t="shared" si="40"/>
        <v>6.7000000000000004E-2</v>
      </c>
      <c r="Z15" s="22">
        <f t="shared" ref="Z15:Z16" si="55">IF(V15="","",(V15*Y15))</f>
        <v>6.7000000000000004E-2</v>
      </c>
      <c r="AA15" s="40" t="s">
        <v>25</v>
      </c>
      <c r="AB15" s="7" t="s">
        <v>26</v>
      </c>
      <c r="AC15" s="43">
        <v>7</v>
      </c>
      <c r="AD15" s="21">
        <f t="shared" si="42"/>
        <v>8.8499999999999995E-2</v>
      </c>
      <c r="AE15" s="22">
        <f t="shared" ref="AE15:AE16" si="56">IF(AA15="","",(AA15*AD15))</f>
        <v>8.8499999999999995E-2</v>
      </c>
      <c r="AF15" s="40" t="s">
        <v>25</v>
      </c>
      <c r="AG15" s="7" t="s">
        <v>26</v>
      </c>
      <c r="AH15" s="43">
        <v>9</v>
      </c>
      <c r="AI15" s="21">
        <f t="shared" si="44"/>
        <v>5.3499999999999999E-2</v>
      </c>
      <c r="AJ15" s="22">
        <f t="shared" ref="AJ15:AJ16" si="57">IF(AF15="","",(AF15*AI15))</f>
        <v>5.3499999999999999E-2</v>
      </c>
      <c r="AK15" s="47" t="s">
        <v>28</v>
      </c>
      <c r="AL15" s="7" t="s">
        <v>26</v>
      </c>
      <c r="AM15" s="43">
        <v>9</v>
      </c>
      <c r="AN15" s="21">
        <f t="shared" si="46"/>
        <v>5.3499999999999999E-2</v>
      </c>
      <c r="AO15" s="25">
        <f t="shared" ref="AO15:AO16" si="58">IF(AK15="","",(AK15*AN15))</f>
        <v>0.107</v>
      </c>
      <c r="AP15" s="15"/>
      <c r="AQ15" s="15"/>
      <c r="AR15" s="15"/>
      <c r="AS15" s="15"/>
      <c r="BK15" s="4"/>
      <c r="BL15" s="9">
        <f t="shared" ref="BL15:BX15" si="59">BL14</f>
        <v>0.29349999999999998</v>
      </c>
      <c r="BM15" s="9">
        <f t="shared" si="59"/>
        <v>0.255</v>
      </c>
      <c r="BN15" s="9">
        <f t="shared" si="59"/>
        <v>0.20300000000000001</v>
      </c>
      <c r="BO15" s="9">
        <f t="shared" si="59"/>
        <v>0.1865</v>
      </c>
      <c r="BP15" s="9">
        <f t="shared" si="59"/>
        <v>0.15329999999999999</v>
      </c>
      <c r="BQ15" s="9">
        <f t="shared" si="59"/>
        <v>0.11899999999999999</v>
      </c>
      <c r="BR15" s="9">
        <f t="shared" si="59"/>
        <v>8.8499999999999995E-2</v>
      </c>
      <c r="BS15" s="9">
        <f t="shared" si="59"/>
        <v>6.7000000000000004E-2</v>
      </c>
      <c r="BT15" s="9">
        <f t="shared" si="59"/>
        <v>5.3499999999999999E-2</v>
      </c>
      <c r="BU15" s="9">
        <f t="shared" si="59"/>
        <v>3.85E-2</v>
      </c>
      <c r="BV15" s="9">
        <f t="shared" si="59"/>
        <v>0.03</v>
      </c>
      <c r="BW15" s="9">
        <f t="shared" si="59"/>
        <v>2.0500000000000001E-2</v>
      </c>
      <c r="BX15" s="9">
        <f t="shared" si="59"/>
        <v>1.4999999999999999E-2</v>
      </c>
      <c r="BY15" s="9"/>
    </row>
    <row r="16" spans="2:77" ht="23.1" customHeight="1" thickTop="1" thickBot="1">
      <c r="B16" s="45"/>
      <c r="C16" s="7" t="s">
        <v>26</v>
      </c>
      <c r="D16" s="43"/>
      <c r="E16" s="21" t="b">
        <f t="shared" si="49"/>
        <v>0</v>
      </c>
      <c r="F16" s="22" t="str">
        <f t="shared" si="50"/>
        <v/>
      </c>
      <c r="G16" s="47" t="s">
        <v>25</v>
      </c>
      <c r="H16" s="7" t="s">
        <v>26</v>
      </c>
      <c r="I16" s="43">
        <v>10</v>
      </c>
      <c r="J16" s="21">
        <f t="shared" si="51"/>
        <v>3.85E-2</v>
      </c>
      <c r="K16" s="22">
        <f t="shared" si="52"/>
        <v>3.85E-2</v>
      </c>
      <c r="L16" s="47" t="s">
        <v>25</v>
      </c>
      <c r="M16" s="7" t="s">
        <v>26</v>
      </c>
      <c r="N16" s="43">
        <v>9</v>
      </c>
      <c r="O16" s="21">
        <f t="shared" si="36"/>
        <v>5.3499999999999999E-2</v>
      </c>
      <c r="P16" s="22">
        <f t="shared" si="53"/>
        <v>5.3499999999999999E-2</v>
      </c>
      <c r="Q16" s="47"/>
      <c r="R16" s="7" t="s">
        <v>26</v>
      </c>
      <c r="S16" s="43"/>
      <c r="T16" s="21" t="b">
        <f t="shared" si="38"/>
        <v>0</v>
      </c>
      <c r="U16" s="22" t="str">
        <f t="shared" si="54"/>
        <v/>
      </c>
      <c r="V16" s="40" t="s">
        <v>25</v>
      </c>
      <c r="W16" s="7" t="s">
        <v>26</v>
      </c>
      <c r="X16" s="43">
        <v>10</v>
      </c>
      <c r="Y16" s="21">
        <f t="shared" si="40"/>
        <v>3.85E-2</v>
      </c>
      <c r="Z16" s="22">
        <f t="shared" si="55"/>
        <v>3.85E-2</v>
      </c>
      <c r="AA16" s="47" t="s">
        <v>25</v>
      </c>
      <c r="AB16" s="7" t="s">
        <v>26</v>
      </c>
      <c r="AC16" s="43">
        <v>8</v>
      </c>
      <c r="AD16" s="21">
        <f t="shared" si="42"/>
        <v>6.7000000000000004E-2</v>
      </c>
      <c r="AE16" s="22">
        <f t="shared" si="56"/>
        <v>6.7000000000000004E-2</v>
      </c>
      <c r="AF16" s="47"/>
      <c r="AG16" s="7" t="s">
        <v>26</v>
      </c>
      <c r="AH16" s="43"/>
      <c r="AI16" s="21" t="b">
        <f t="shared" si="44"/>
        <v>0</v>
      </c>
      <c r="AJ16" s="22" t="str">
        <f t="shared" si="57"/>
        <v/>
      </c>
      <c r="AK16" s="47"/>
      <c r="AL16" s="7" t="s">
        <v>26</v>
      </c>
      <c r="AM16" s="43"/>
      <c r="AN16" s="21" t="b">
        <f t="shared" si="46"/>
        <v>0</v>
      </c>
      <c r="AO16" s="25" t="str">
        <f t="shared" si="58"/>
        <v/>
      </c>
      <c r="AP16" s="15"/>
      <c r="AQ16" s="111" t="s">
        <v>60</v>
      </c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71"/>
      <c r="BG16" s="71"/>
      <c r="BH16" s="71"/>
      <c r="BI16" s="71"/>
      <c r="BJ16" s="70"/>
      <c r="BK16" s="4"/>
      <c r="BL16" s="9">
        <f t="shared" ref="BL16:BX16" si="60">BL15</f>
        <v>0.29349999999999998</v>
      </c>
      <c r="BM16" s="9">
        <f t="shared" si="60"/>
        <v>0.255</v>
      </c>
      <c r="BN16" s="9">
        <f t="shared" si="60"/>
        <v>0.20300000000000001</v>
      </c>
      <c r="BO16" s="9">
        <f t="shared" si="60"/>
        <v>0.1865</v>
      </c>
      <c r="BP16" s="9">
        <f t="shared" si="60"/>
        <v>0.15329999999999999</v>
      </c>
      <c r="BQ16" s="9">
        <f t="shared" si="60"/>
        <v>0.11899999999999999</v>
      </c>
      <c r="BR16" s="9">
        <f t="shared" si="60"/>
        <v>8.8499999999999995E-2</v>
      </c>
      <c r="BS16" s="9">
        <f t="shared" si="60"/>
        <v>6.7000000000000004E-2</v>
      </c>
      <c r="BT16" s="9">
        <f t="shared" si="60"/>
        <v>5.3499999999999999E-2</v>
      </c>
      <c r="BU16" s="9">
        <f t="shared" si="60"/>
        <v>3.85E-2</v>
      </c>
      <c r="BV16" s="9">
        <f t="shared" si="60"/>
        <v>0.03</v>
      </c>
      <c r="BW16" s="9">
        <f t="shared" si="60"/>
        <v>2.0500000000000001E-2</v>
      </c>
      <c r="BX16" s="9">
        <f t="shared" si="60"/>
        <v>1.4999999999999999E-2</v>
      </c>
      <c r="BY16" s="9"/>
    </row>
    <row r="17" spans="2:77" ht="23.1" customHeight="1" thickTop="1" thickBot="1">
      <c r="B17" s="45"/>
      <c r="C17" s="7" t="s">
        <v>26</v>
      </c>
      <c r="D17" s="43"/>
      <c r="E17" s="21" t="b">
        <f t="shared" si="49"/>
        <v>0</v>
      </c>
      <c r="F17" s="22" t="str">
        <f t="shared" si="34"/>
        <v/>
      </c>
      <c r="G17" s="40"/>
      <c r="H17" s="7" t="s">
        <v>26</v>
      </c>
      <c r="I17" s="43"/>
      <c r="J17" s="21" t="b">
        <f t="shared" si="51"/>
        <v>0</v>
      </c>
      <c r="K17" s="22" t="str">
        <f t="shared" si="35"/>
        <v/>
      </c>
      <c r="L17" s="40"/>
      <c r="M17" s="7" t="s">
        <v>26</v>
      </c>
      <c r="N17" s="43"/>
      <c r="O17" s="21" t="b">
        <f t="shared" si="36"/>
        <v>0</v>
      </c>
      <c r="P17" s="22" t="str">
        <f t="shared" si="37"/>
        <v/>
      </c>
      <c r="Q17" s="40"/>
      <c r="R17" s="7" t="s">
        <v>26</v>
      </c>
      <c r="S17" s="43"/>
      <c r="T17" s="21" t="b">
        <f t="shared" si="38"/>
        <v>0</v>
      </c>
      <c r="U17" s="22" t="str">
        <f t="shared" si="39"/>
        <v/>
      </c>
      <c r="V17" s="40"/>
      <c r="W17" s="7" t="s">
        <v>26</v>
      </c>
      <c r="X17" s="43"/>
      <c r="Y17" s="21" t="b">
        <f t="shared" si="40"/>
        <v>0</v>
      </c>
      <c r="Z17" s="22" t="str">
        <f t="shared" si="41"/>
        <v/>
      </c>
      <c r="AA17" s="40"/>
      <c r="AB17" s="7" t="s">
        <v>26</v>
      </c>
      <c r="AC17" s="43"/>
      <c r="AD17" s="21" t="b">
        <f t="shared" si="42"/>
        <v>0</v>
      </c>
      <c r="AE17" s="22" t="str">
        <f t="shared" si="43"/>
        <v/>
      </c>
      <c r="AF17" s="40"/>
      <c r="AG17" s="7" t="s">
        <v>26</v>
      </c>
      <c r="AH17" s="43"/>
      <c r="AI17" s="21" t="b">
        <f t="shared" si="44"/>
        <v>0</v>
      </c>
      <c r="AJ17" s="22" t="str">
        <f t="shared" si="45"/>
        <v/>
      </c>
      <c r="AK17" s="40"/>
      <c r="AL17" s="7" t="s">
        <v>26</v>
      </c>
      <c r="AM17" s="43"/>
      <c r="AN17" s="21" t="b">
        <f t="shared" si="46"/>
        <v>0</v>
      </c>
      <c r="AO17" s="25" t="str">
        <f t="shared" si="47"/>
        <v/>
      </c>
      <c r="AP17" s="15"/>
      <c r="AQ17" s="119"/>
      <c r="AR17" s="120"/>
      <c r="AS17" s="121" t="s">
        <v>61</v>
      </c>
      <c r="AT17" s="121" t="s">
        <v>30</v>
      </c>
      <c r="AU17" s="121" t="s">
        <v>31</v>
      </c>
      <c r="AV17" s="121" t="s">
        <v>32</v>
      </c>
      <c r="AW17" s="122" t="s">
        <v>33</v>
      </c>
      <c r="AX17" s="122" t="s">
        <v>34</v>
      </c>
      <c r="AY17" s="122" t="s">
        <v>35</v>
      </c>
      <c r="AZ17" s="122" t="s">
        <v>36</v>
      </c>
      <c r="BA17" s="122" t="s">
        <v>37</v>
      </c>
      <c r="BB17" s="122" t="s">
        <v>38</v>
      </c>
      <c r="BC17" s="122" t="s">
        <v>39</v>
      </c>
      <c r="BD17" s="122" t="s">
        <v>40</v>
      </c>
      <c r="BE17" s="123" t="s">
        <v>41</v>
      </c>
      <c r="BF17" s="124" t="s">
        <v>83</v>
      </c>
      <c r="BG17" s="121" t="s">
        <v>84</v>
      </c>
      <c r="BH17" s="121" t="s">
        <v>85</v>
      </c>
      <c r="BI17" s="121" t="s">
        <v>86</v>
      </c>
      <c r="BJ17" s="125" t="s">
        <v>87</v>
      </c>
      <c r="BK17" s="4"/>
      <c r="BL17" s="9">
        <f t="shared" ref="BL17:BX17" si="61">BL16</f>
        <v>0.29349999999999998</v>
      </c>
      <c r="BM17" s="9">
        <f t="shared" si="61"/>
        <v>0.255</v>
      </c>
      <c r="BN17" s="9">
        <f t="shared" si="61"/>
        <v>0.20300000000000001</v>
      </c>
      <c r="BO17" s="9">
        <f t="shared" si="61"/>
        <v>0.1865</v>
      </c>
      <c r="BP17" s="9">
        <f t="shared" si="61"/>
        <v>0.15329999999999999</v>
      </c>
      <c r="BQ17" s="9">
        <f t="shared" si="61"/>
        <v>0.11899999999999999</v>
      </c>
      <c r="BR17" s="9">
        <f t="shared" si="61"/>
        <v>8.8499999999999995E-2</v>
      </c>
      <c r="BS17" s="9">
        <f t="shared" si="61"/>
        <v>6.7000000000000004E-2</v>
      </c>
      <c r="BT17" s="9">
        <f t="shared" si="61"/>
        <v>5.3499999999999999E-2</v>
      </c>
      <c r="BU17" s="9">
        <f t="shared" si="61"/>
        <v>3.85E-2</v>
      </c>
      <c r="BV17" s="9">
        <f t="shared" si="61"/>
        <v>0.03</v>
      </c>
      <c r="BW17" s="9">
        <f t="shared" si="61"/>
        <v>2.0500000000000001E-2</v>
      </c>
      <c r="BX17" s="9">
        <f t="shared" si="61"/>
        <v>1.4999999999999999E-2</v>
      </c>
      <c r="BY17" s="9"/>
    </row>
    <row r="18" spans="2:77" ht="23.1" customHeight="1" thickTop="1">
      <c r="B18" s="46"/>
      <c r="C18" s="8" t="s">
        <v>26</v>
      </c>
      <c r="D18" s="44"/>
      <c r="E18" s="21" t="b">
        <f t="shared" si="49"/>
        <v>0</v>
      </c>
      <c r="F18" s="23" t="str">
        <f>IF(B18="","",(B18*E18))</f>
        <v/>
      </c>
      <c r="G18" s="41"/>
      <c r="H18" s="8" t="s">
        <v>26</v>
      </c>
      <c r="I18" s="44"/>
      <c r="J18" s="21" t="b">
        <f t="shared" si="51"/>
        <v>0</v>
      </c>
      <c r="K18" s="23" t="str">
        <f>IF(G18="","",(G18*J18))</f>
        <v/>
      </c>
      <c r="L18" s="41"/>
      <c r="M18" s="8" t="s">
        <v>26</v>
      </c>
      <c r="N18" s="44"/>
      <c r="O18" s="21" t="b">
        <f t="shared" si="36"/>
        <v>0</v>
      </c>
      <c r="P18" s="23" t="str">
        <f>IF(L18="","",(L18*O18))</f>
        <v/>
      </c>
      <c r="Q18" s="41"/>
      <c r="R18" s="8" t="s">
        <v>26</v>
      </c>
      <c r="S18" s="44"/>
      <c r="T18" s="21" t="b">
        <f t="shared" si="38"/>
        <v>0</v>
      </c>
      <c r="U18" s="23" t="str">
        <f>IF(Q18="","",(Q18*T18))</f>
        <v/>
      </c>
      <c r="V18" s="41"/>
      <c r="W18" s="8" t="s">
        <v>26</v>
      </c>
      <c r="X18" s="44"/>
      <c r="Y18" s="21" t="b">
        <f t="shared" si="40"/>
        <v>0</v>
      </c>
      <c r="Z18" s="23" t="str">
        <f>IF(V18="","",(V18*Y18))</f>
        <v/>
      </c>
      <c r="AA18" s="41"/>
      <c r="AB18" s="8" t="s">
        <v>26</v>
      </c>
      <c r="AC18" s="44"/>
      <c r="AD18" s="21" t="b">
        <f t="shared" si="42"/>
        <v>0</v>
      </c>
      <c r="AE18" s="23" t="str">
        <f>IF(AA18="","",(AA18*AD18))</f>
        <v/>
      </c>
      <c r="AF18" s="41"/>
      <c r="AG18" s="8" t="s">
        <v>26</v>
      </c>
      <c r="AH18" s="44"/>
      <c r="AI18" s="21" t="b">
        <f t="shared" si="44"/>
        <v>0</v>
      </c>
      <c r="AJ18" s="23" t="str">
        <f>IF(AF18="","",(AF18*AI18))</f>
        <v/>
      </c>
      <c r="AK18" s="41"/>
      <c r="AL18" s="8" t="s">
        <v>26</v>
      </c>
      <c r="AM18" s="44"/>
      <c r="AN18" s="21" t="b">
        <f t="shared" si="46"/>
        <v>0</v>
      </c>
      <c r="AO18" s="26" t="str">
        <f>IF(AK18="","",(AK18*AN18))</f>
        <v/>
      </c>
      <c r="AP18" s="15"/>
      <c r="AQ18" s="126" t="s">
        <v>50</v>
      </c>
      <c r="AR18" s="127"/>
      <c r="AS18" s="128">
        <v>0.28799999999999998</v>
      </c>
      <c r="AT18" s="128">
        <v>0.27100000000000002</v>
      </c>
      <c r="AU18" s="129">
        <v>0.221</v>
      </c>
      <c r="AV18" s="129">
        <v>0.17699999999999999</v>
      </c>
      <c r="AW18" s="129">
        <v>0.13500000000000001</v>
      </c>
      <c r="AX18" s="129">
        <v>0.112</v>
      </c>
      <c r="AY18" s="129">
        <v>8.7999999999999995E-2</v>
      </c>
      <c r="AZ18" s="129">
        <v>7.0000000000000007E-2</v>
      </c>
      <c r="BA18" s="129">
        <v>5.6000000000000001E-2</v>
      </c>
      <c r="BB18" s="129">
        <v>0.04</v>
      </c>
      <c r="BC18" s="129">
        <v>2.8000000000000001E-2</v>
      </c>
      <c r="BD18" s="129">
        <v>1.9E-2</v>
      </c>
      <c r="BE18" s="130">
        <v>1.2999999999999999E-2</v>
      </c>
      <c r="BF18" s="129"/>
      <c r="BG18" s="129"/>
      <c r="BH18" s="129"/>
      <c r="BI18" s="129"/>
      <c r="BJ18" s="131"/>
      <c r="BK18" s="4"/>
      <c r="BL18" s="9">
        <f t="shared" ref="BL18:BX18" si="62">BL17</f>
        <v>0.29349999999999998</v>
      </c>
      <c r="BM18" s="9">
        <f t="shared" si="62"/>
        <v>0.255</v>
      </c>
      <c r="BN18" s="9">
        <f t="shared" si="62"/>
        <v>0.20300000000000001</v>
      </c>
      <c r="BO18" s="9">
        <f t="shared" si="62"/>
        <v>0.1865</v>
      </c>
      <c r="BP18" s="9">
        <f t="shared" si="62"/>
        <v>0.15329999999999999</v>
      </c>
      <c r="BQ18" s="9">
        <f t="shared" si="62"/>
        <v>0.11899999999999999</v>
      </c>
      <c r="BR18" s="9">
        <f t="shared" si="62"/>
        <v>8.8499999999999995E-2</v>
      </c>
      <c r="BS18" s="9">
        <f t="shared" si="62"/>
        <v>6.7000000000000004E-2</v>
      </c>
      <c r="BT18" s="9">
        <f t="shared" si="62"/>
        <v>5.3499999999999999E-2</v>
      </c>
      <c r="BU18" s="9">
        <f t="shared" si="62"/>
        <v>3.85E-2</v>
      </c>
      <c r="BV18" s="9">
        <f t="shared" si="62"/>
        <v>0.03</v>
      </c>
      <c r="BW18" s="9">
        <f t="shared" si="62"/>
        <v>2.0500000000000001E-2</v>
      </c>
      <c r="BX18" s="9">
        <f t="shared" si="62"/>
        <v>1.4999999999999999E-2</v>
      </c>
      <c r="BY18" s="9"/>
    </row>
    <row r="19" spans="2:77" ht="23.1" customHeight="1" thickBot="1">
      <c r="B19" s="83" t="s">
        <v>27</v>
      </c>
      <c r="C19" s="84"/>
      <c r="D19" s="84"/>
      <c r="E19" s="52"/>
      <c r="F19" s="53">
        <f>SUM(F14:F18)</f>
        <v>0.52949999999999997</v>
      </c>
      <c r="G19" s="87"/>
      <c r="H19" s="87"/>
      <c r="I19" s="87"/>
      <c r="J19" s="54"/>
      <c r="K19" s="53">
        <f>SUM(K14:K18)</f>
        <v>0.56799999999999995</v>
      </c>
      <c r="L19" s="87"/>
      <c r="M19" s="87"/>
      <c r="N19" s="87"/>
      <c r="O19" s="54"/>
      <c r="P19" s="53">
        <f>SUM(P14:P18)</f>
        <v>0.61799999999999999</v>
      </c>
      <c r="Q19" s="87"/>
      <c r="R19" s="87"/>
      <c r="S19" s="87"/>
      <c r="T19" s="54"/>
      <c r="U19" s="53">
        <f>SUM(U14:U18)</f>
        <v>0.67199999999999993</v>
      </c>
      <c r="V19" s="87"/>
      <c r="W19" s="87"/>
      <c r="X19" s="87"/>
      <c r="Y19" s="54"/>
      <c r="Z19" s="53">
        <f>SUM(Z14:Z18)</f>
        <v>0.71869999999999989</v>
      </c>
      <c r="AA19" s="87"/>
      <c r="AB19" s="87"/>
      <c r="AC19" s="87"/>
      <c r="AD19" s="54"/>
      <c r="AE19" s="53">
        <f>SUM(AE14:AE18)</f>
        <v>0.76869999999999994</v>
      </c>
      <c r="AF19" s="87"/>
      <c r="AG19" s="87"/>
      <c r="AH19" s="87"/>
      <c r="AI19" s="54"/>
      <c r="AJ19" s="53">
        <f>SUM(AJ14:AJ18)</f>
        <v>0.82</v>
      </c>
      <c r="AK19" s="87"/>
      <c r="AL19" s="87"/>
      <c r="AM19" s="87"/>
      <c r="AN19" s="54"/>
      <c r="AO19" s="57">
        <f>SUM(AO14:AO18)</f>
        <v>0.87349999999999994</v>
      </c>
      <c r="AP19" s="15"/>
      <c r="AQ19" s="132" t="s">
        <v>51</v>
      </c>
      <c r="AR19" s="133"/>
      <c r="AS19" s="134">
        <v>0.28999999999999998</v>
      </c>
      <c r="AT19" s="135">
        <v>0.24</v>
      </c>
      <c r="AU19" s="136">
        <v>0.19</v>
      </c>
      <c r="AV19" s="136">
        <v>0.16</v>
      </c>
      <c r="AW19" s="136">
        <v>0.13</v>
      </c>
      <c r="AX19" s="136">
        <v>0.11</v>
      </c>
      <c r="AY19" s="136">
        <v>0.09</v>
      </c>
      <c r="AZ19" s="136">
        <v>7.0000000000000007E-2</v>
      </c>
      <c r="BA19" s="136">
        <v>5.5E-2</v>
      </c>
      <c r="BB19" s="136">
        <v>0.04</v>
      </c>
      <c r="BC19" s="136">
        <v>0.03</v>
      </c>
      <c r="BD19" s="136">
        <v>0.02</v>
      </c>
      <c r="BE19" s="137">
        <v>0.01</v>
      </c>
      <c r="BF19" s="136"/>
      <c r="BG19" s="136"/>
      <c r="BH19" s="136"/>
      <c r="BI19" s="136"/>
      <c r="BJ19" s="138"/>
      <c r="BK19" s="3"/>
      <c r="BL19" s="9">
        <f t="shared" ref="BL19:BX19" si="63">BL18</f>
        <v>0.29349999999999998</v>
      </c>
      <c r="BM19" s="9">
        <f t="shared" si="63"/>
        <v>0.255</v>
      </c>
      <c r="BN19" s="9">
        <f t="shared" si="63"/>
        <v>0.20300000000000001</v>
      </c>
      <c r="BO19" s="9">
        <f t="shared" si="63"/>
        <v>0.1865</v>
      </c>
      <c r="BP19" s="9">
        <f t="shared" si="63"/>
        <v>0.15329999999999999</v>
      </c>
      <c r="BQ19" s="9">
        <f t="shared" si="63"/>
        <v>0.11899999999999999</v>
      </c>
      <c r="BR19" s="9">
        <f t="shared" si="63"/>
        <v>8.8499999999999995E-2</v>
      </c>
      <c r="BS19" s="9">
        <f t="shared" si="63"/>
        <v>6.7000000000000004E-2</v>
      </c>
      <c r="BT19" s="9">
        <f t="shared" si="63"/>
        <v>5.3499999999999999E-2</v>
      </c>
      <c r="BU19" s="9">
        <f t="shared" si="63"/>
        <v>3.85E-2</v>
      </c>
      <c r="BV19" s="9">
        <f t="shared" si="63"/>
        <v>0.03</v>
      </c>
      <c r="BW19" s="9">
        <f t="shared" si="63"/>
        <v>2.0500000000000001E-2</v>
      </c>
      <c r="BX19" s="9">
        <f t="shared" si="63"/>
        <v>1.4999999999999999E-2</v>
      </c>
      <c r="BY19" s="9"/>
    </row>
    <row r="20" spans="2:77" ht="23.1" customHeight="1" thickTop="1">
      <c r="B20" s="81" t="s">
        <v>11</v>
      </c>
      <c r="C20" s="73"/>
      <c r="D20" s="73"/>
      <c r="E20" s="73"/>
      <c r="F20" s="74"/>
      <c r="G20" s="72" t="s">
        <v>12</v>
      </c>
      <c r="H20" s="73"/>
      <c r="I20" s="73"/>
      <c r="J20" s="73"/>
      <c r="K20" s="74"/>
      <c r="L20" s="72" t="s">
        <v>13</v>
      </c>
      <c r="M20" s="73"/>
      <c r="N20" s="73"/>
      <c r="O20" s="73"/>
      <c r="P20" s="74"/>
      <c r="Q20" s="72" t="s">
        <v>14</v>
      </c>
      <c r="R20" s="73"/>
      <c r="S20" s="73"/>
      <c r="T20" s="73"/>
      <c r="U20" s="74"/>
      <c r="V20" s="72" t="s">
        <v>15</v>
      </c>
      <c r="W20" s="73"/>
      <c r="X20" s="73"/>
      <c r="Y20" s="73"/>
      <c r="Z20" s="74"/>
      <c r="AA20" s="72" t="s">
        <v>16</v>
      </c>
      <c r="AB20" s="73"/>
      <c r="AC20" s="73"/>
      <c r="AD20" s="73"/>
      <c r="AE20" s="74"/>
      <c r="AF20" s="72" t="s">
        <v>17</v>
      </c>
      <c r="AG20" s="73"/>
      <c r="AH20" s="73"/>
      <c r="AI20" s="73"/>
      <c r="AJ20" s="74"/>
      <c r="AK20" s="72" t="s">
        <v>18</v>
      </c>
      <c r="AL20" s="73"/>
      <c r="AM20" s="73"/>
      <c r="AN20" s="73"/>
      <c r="AO20" s="75"/>
      <c r="AP20" s="15"/>
      <c r="AQ20" s="132" t="s">
        <v>58</v>
      </c>
      <c r="AR20" s="133"/>
      <c r="AS20" s="139">
        <v>0.36</v>
      </c>
      <c r="AT20" s="140">
        <v>0.28000000000000003</v>
      </c>
      <c r="AU20" s="139">
        <v>0.24</v>
      </c>
      <c r="AV20" s="139">
        <v>0.18</v>
      </c>
      <c r="AW20" s="139">
        <v>0.14000000000000001</v>
      </c>
      <c r="AX20" s="139">
        <v>0.12</v>
      </c>
      <c r="AY20" s="139">
        <v>0.09</v>
      </c>
      <c r="AZ20" s="139">
        <v>0.06</v>
      </c>
      <c r="BA20" s="139">
        <v>0.04</v>
      </c>
      <c r="BB20" s="139">
        <v>0.03</v>
      </c>
      <c r="BC20" s="139">
        <v>0.02</v>
      </c>
      <c r="BD20" s="139"/>
      <c r="BE20" s="141"/>
      <c r="BF20" s="139"/>
      <c r="BG20" s="139"/>
      <c r="BH20" s="139"/>
      <c r="BI20" s="139"/>
      <c r="BJ20" s="142"/>
      <c r="BK20" s="2"/>
      <c r="BL20" s="9">
        <f t="shared" ref="BL20:BX20" si="64">BL19</f>
        <v>0.29349999999999998</v>
      </c>
      <c r="BM20" s="9">
        <f t="shared" si="64"/>
        <v>0.255</v>
      </c>
      <c r="BN20" s="9">
        <f t="shared" si="64"/>
        <v>0.20300000000000001</v>
      </c>
      <c r="BO20" s="9">
        <f t="shared" si="64"/>
        <v>0.1865</v>
      </c>
      <c r="BP20" s="9">
        <f t="shared" si="64"/>
        <v>0.15329999999999999</v>
      </c>
      <c r="BQ20" s="9">
        <f t="shared" si="64"/>
        <v>0.11899999999999999</v>
      </c>
      <c r="BR20" s="9">
        <f t="shared" si="64"/>
        <v>8.8499999999999995E-2</v>
      </c>
      <c r="BS20" s="9">
        <f t="shared" si="64"/>
        <v>6.7000000000000004E-2</v>
      </c>
      <c r="BT20" s="9">
        <f t="shared" si="64"/>
        <v>5.3499999999999999E-2</v>
      </c>
      <c r="BU20" s="9">
        <f t="shared" si="64"/>
        <v>3.85E-2</v>
      </c>
      <c r="BV20" s="9">
        <f t="shared" si="64"/>
        <v>0.03</v>
      </c>
      <c r="BW20" s="9">
        <f t="shared" si="64"/>
        <v>2.0500000000000001E-2</v>
      </c>
      <c r="BX20" s="9">
        <f t="shared" si="64"/>
        <v>1.4999999999999999E-2</v>
      </c>
      <c r="BY20" s="9"/>
    </row>
    <row r="21" spans="2:77" ht="23.1" customHeight="1">
      <c r="B21" s="82" t="s">
        <v>47</v>
      </c>
      <c r="C21" s="77"/>
      <c r="D21" s="77"/>
      <c r="E21" s="77"/>
      <c r="F21" s="77"/>
      <c r="G21" s="76" t="s">
        <v>47</v>
      </c>
      <c r="H21" s="77"/>
      <c r="I21" s="77"/>
      <c r="J21" s="77"/>
      <c r="K21" s="78"/>
      <c r="L21" s="76" t="s">
        <v>47</v>
      </c>
      <c r="M21" s="77"/>
      <c r="N21" s="77"/>
      <c r="O21" s="77"/>
      <c r="P21" s="78"/>
      <c r="Q21" s="76" t="s">
        <v>47</v>
      </c>
      <c r="R21" s="77"/>
      <c r="S21" s="77"/>
      <c r="T21" s="77"/>
      <c r="U21" s="78"/>
      <c r="V21" s="76" t="s">
        <v>47</v>
      </c>
      <c r="W21" s="77"/>
      <c r="X21" s="77"/>
      <c r="Y21" s="77"/>
      <c r="Z21" s="78"/>
      <c r="AA21" s="76" t="s">
        <v>47</v>
      </c>
      <c r="AB21" s="77"/>
      <c r="AC21" s="77"/>
      <c r="AD21" s="77"/>
      <c r="AE21" s="78"/>
      <c r="AF21" s="76" t="s">
        <v>47</v>
      </c>
      <c r="AG21" s="77"/>
      <c r="AH21" s="77"/>
      <c r="AI21" s="77"/>
      <c r="AJ21" s="78"/>
      <c r="AK21" s="76" t="s">
        <v>47</v>
      </c>
      <c r="AL21" s="77"/>
      <c r="AM21" s="77"/>
      <c r="AN21" s="77"/>
      <c r="AO21" s="80"/>
      <c r="AP21" s="1"/>
      <c r="AQ21" s="132" t="s">
        <v>53</v>
      </c>
      <c r="AR21" s="133"/>
      <c r="AS21" s="135">
        <v>0.36</v>
      </c>
      <c r="AT21" s="135">
        <v>0.28000000000000003</v>
      </c>
      <c r="AU21" s="136">
        <v>0.21</v>
      </c>
      <c r="AV21" s="136">
        <v>0.18</v>
      </c>
      <c r="AW21" s="136">
        <v>0.14000000000000001</v>
      </c>
      <c r="AX21" s="136">
        <v>0.12</v>
      </c>
      <c r="AY21" s="136">
        <v>0.09</v>
      </c>
      <c r="AZ21" s="136">
        <v>0.06</v>
      </c>
      <c r="BA21" s="136">
        <v>0.04</v>
      </c>
      <c r="BB21" s="136">
        <v>0.03</v>
      </c>
      <c r="BC21" s="136">
        <v>0.02</v>
      </c>
      <c r="BD21" s="136">
        <v>1.2E-2</v>
      </c>
      <c r="BE21" s="137">
        <v>0.01</v>
      </c>
      <c r="BF21" s="136"/>
      <c r="BG21" s="136"/>
      <c r="BH21" s="136"/>
      <c r="BI21" s="136"/>
      <c r="BJ21" s="138"/>
      <c r="BL21" s="9">
        <f t="shared" ref="BL21:BX21" si="65">BL20</f>
        <v>0.29349999999999998</v>
      </c>
      <c r="BM21" s="9">
        <f t="shared" si="65"/>
        <v>0.255</v>
      </c>
      <c r="BN21" s="9">
        <f t="shared" si="65"/>
        <v>0.20300000000000001</v>
      </c>
      <c r="BO21" s="9">
        <f t="shared" si="65"/>
        <v>0.1865</v>
      </c>
      <c r="BP21" s="9">
        <f t="shared" si="65"/>
        <v>0.15329999999999999</v>
      </c>
      <c r="BQ21" s="9">
        <f t="shared" si="65"/>
        <v>0.11899999999999999</v>
      </c>
      <c r="BR21" s="9">
        <f t="shared" si="65"/>
        <v>8.8499999999999995E-2</v>
      </c>
      <c r="BS21" s="9">
        <f t="shared" si="65"/>
        <v>6.7000000000000004E-2</v>
      </c>
      <c r="BT21" s="9">
        <f t="shared" si="65"/>
        <v>5.3499999999999999E-2</v>
      </c>
      <c r="BU21" s="9">
        <f t="shared" si="65"/>
        <v>3.85E-2</v>
      </c>
      <c r="BV21" s="9">
        <f t="shared" si="65"/>
        <v>0.03</v>
      </c>
      <c r="BW21" s="9">
        <f t="shared" si="65"/>
        <v>2.0500000000000001E-2</v>
      </c>
      <c r="BX21" s="9">
        <f t="shared" si="65"/>
        <v>1.4999999999999999E-2</v>
      </c>
      <c r="BY21" s="9"/>
    </row>
    <row r="22" spans="2:77" ht="23.25" customHeight="1">
      <c r="B22" s="49" t="s">
        <v>23</v>
      </c>
      <c r="C22" s="17" t="s">
        <v>26</v>
      </c>
      <c r="D22" s="42">
        <v>5</v>
      </c>
      <c r="E22" s="19">
        <f t="shared" ref="E22:E26" si="66">IF((D22)=1,BL22,IF((D22)=2,BM22,IF((D22)=3,BN22,IF((D22)=4,BO22,IF((D22)=5,BP22,IF((D22)=6,BQ22,IF((D22)=7,BR22,IF((D22)=8,BS22,IF((D22)=9,BT22,IF((D22)=10,BU22,IF((D22)=11,BV22,IF((D22)=12,BW22,IF((D22)=13,BX22)))))))))))))</f>
        <v>0.15329999999999999</v>
      </c>
      <c r="F22" s="20">
        <f t="shared" ref="F22:F25" si="67">IF(B22="","",(B22*E22))</f>
        <v>0.76649999999999996</v>
      </c>
      <c r="G22" s="48" t="s">
        <v>24</v>
      </c>
      <c r="H22" s="17" t="s">
        <v>26</v>
      </c>
      <c r="I22" s="42">
        <v>4</v>
      </c>
      <c r="J22" s="19">
        <f t="shared" ref="J22:J26" si="68">IF((I22)=1,BL22,IF((I22)=2,BM22,IF((I22)=3,BN22,IF((I22)=4,BO22,IF((I22)=5,BP22,IF((I22)=6,BQ22,IF((I22)=7,BR22,IF((I22)=8,BS22,IF((I22)=9,BT22,IF((I22)=10,BU22,IF((I22)=11,BV22,IF((I22)=12,BW22,IF((I22)=13,BX22)))))))))))))</f>
        <v>0.1865</v>
      </c>
      <c r="K22" s="20">
        <f t="shared" ref="K22:K25" si="69">IF(G22="","",(G22*J22))</f>
        <v>0.746</v>
      </c>
      <c r="L22" s="48" t="s">
        <v>23</v>
      </c>
      <c r="M22" s="17" t="s">
        <v>26</v>
      </c>
      <c r="N22" s="42">
        <v>4</v>
      </c>
      <c r="O22" s="19">
        <f t="shared" ref="O22:O26" si="70">IF((N22)=1,BL22,IF((N22)=2,BM22,IF((N22)=3,BN22,IF((N22)=4,BO22,IF((N22)=5,BP22,IF((N22)=6,BQ22,IF((N22)=7,BR22,IF((N22)=8,BS22,IF((N22)=9,BT22,IF((N22)=10,BU22,IF((N22)=11,BV22,IF((N22)=12,BW22,IF((N22)=13,BX22)))))))))))))</f>
        <v>0.1865</v>
      </c>
      <c r="P22" s="20">
        <f t="shared" ref="P22:P25" si="71">IF(L22="","",(L22*O22))</f>
        <v>0.9325</v>
      </c>
      <c r="Q22" s="48" t="s">
        <v>23</v>
      </c>
      <c r="R22" s="17" t="s">
        <v>26</v>
      </c>
      <c r="S22" s="42">
        <v>4</v>
      </c>
      <c r="T22" s="19">
        <f t="shared" ref="T22:T26" si="72">IF((S22)=1,BL22,IF((S22)=2,BM22,IF((S22)=3,BN22,IF((S22)=4,BO22,IF((S22)=5,BP22,IF((S22)=6,BQ22,IF((S22)=7,BR22,IF((S22)=8,BS22,IF((S22)=9,BT22,IF((S22)=10,BU22,IF((S22)=11,BV22,IF((S22)=12,BW22,IF((S22)=13,BX22)))))))))))))</f>
        <v>0.1865</v>
      </c>
      <c r="U22" s="20">
        <f t="shared" ref="U22:U25" si="73">IF(Q22="","",(Q22*T22))</f>
        <v>0.9325</v>
      </c>
      <c r="V22" s="48" t="s">
        <v>23</v>
      </c>
      <c r="W22" s="17" t="s">
        <v>26</v>
      </c>
      <c r="X22" s="42">
        <v>3</v>
      </c>
      <c r="Y22" s="19">
        <f t="shared" ref="Y22:Y26" si="74">IF((X22)=1,BL22,IF((X22)=2,BM22,IF((X22)=3,BN22,IF((X22)=4,BO22,IF((X22)=5,BP22,IF((X22)=6,BQ22,IF((X22)=7,BR22,IF((X22)=8,BS22,IF((X22)=9,BT22,IF((X22)=10,BU22,IF((X22)=11,BV22,IF((X22)=12,BW22,IF((X22)=13,BX22)))))))))))))</f>
        <v>0.20300000000000001</v>
      </c>
      <c r="Z22" s="20">
        <f t="shared" ref="Z22:Z25" si="75">IF(V22="","",(V22*Y22))</f>
        <v>1.0150000000000001</v>
      </c>
      <c r="AA22" s="48" t="s">
        <v>23</v>
      </c>
      <c r="AB22" s="17" t="s">
        <v>26</v>
      </c>
      <c r="AC22" s="42">
        <v>3</v>
      </c>
      <c r="AD22" s="19">
        <f t="shared" ref="AD22:AD26" si="76">IF((AC22)=1,BL22,IF((AC22)=2,BM22,IF((AC22)=3,BN22,IF((AC22)=4,BO22,IF((AC22)=5,BP22,IF((AC22)=6,BQ22,IF((AC22)=7,BR22,IF((AC22)=8,BS22,IF((AC22)=9,BT22,IF((AC22)=10,BU22,IF((AC22)=11,BV22,IF((AC22)=12,BW22,IF((AC22)=13,BX22)))))))))))))</f>
        <v>0.20300000000000001</v>
      </c>
      <c r="AE22" s="20">
        <f t="shared" ref="AE22:AE25" si="77">IF(AA22="","",(AA22*AD22))</f>
        <v>1.0150000000000001</v>
      </c>
      <c r="AF22" s="48" t="s">
        <v>23</v>
      </c>
      <c r="AG22" s="17" t="s">
        <v>26</v>
      </c>
      <c r="AH22" s="42">
        <v>2</v>
      </c>
      <c r="AI22" s="19">
        <f t="shared" ref="AI22:AI26" si="78">IF((AH22)=1,BL22,IF((AH22)=2,BM22,IF((AH22)=3,BN22,IF((AH22)=4,BO22,IF((AH22)=5,BP22,IF((AH22)=6,BQ22,IF((AH22)=7,BR22,IF((AH22)=8,BS22,IF((AH22)=9,BT22,IF((AH22)=10,BU22,IF((AH22)=11,BV22,IF((AH22)=12,BW22,IF((AH22)=13,BX22)))))))))))))</f>
        <v>0.255</v>
      </c>
      <c r="AJ22" s="20">
        <f t="shared" ref="AJ22:AJ25" si="79">IF(AF22="","",(AF22*AI22))</f>
        <v>1.2749999999999999</v>
      </c>
      <c r="AK22" s="48" t="s">
        <v>23</v>
      </c>
      <c r="AL22" s="17" t="s">
        <v>26</v>
      </c>
      <c r="AM22" s="42">
        <v>2</v>
      </c>
      <c r="AN22" s="19">
        <f t="shared" ref="AN22:AN26" si="80">IF((AM22)=1,BL22,IF((AM22)=2,BM22,IF((AM22)=3,BN22,IF((AM22)=4,BO22,IF((AM22)=5,BP22,IF((AM22)=6,BQ22,IF((AM22)=7,BR22,IF((AM22)=8,BS22,IF((AM22)=9,BT22,IF((AM22)=10,BU22,IF((AM22)=11,BV22,IF((AM22)=12,BW22,IF((AM22)=13,BX22)))))))))))))</f>
        <v>0.255</v>
      </c>
      <c r="AO22" s="24">
        <f t="shared" ref="AO22:AO25" si="81">IF(AK22="","",(AK22*AN22))</f>
        <v>1.2749999999999999</v>
      </c>
      <c r="AP22" s="16"/>
      <c r="AQ22" s="132" t="s">
        <v>54</v>
      </c>
      <c r="AR22" s="133"/>
      <c r="AS22" s="139">
        <v>0.29499999999999998</v>
      </c>
      <c r="AT22" s="140">
        <v>0.27100000000000002</v>
      </c>
      <c r="AU22" s="139">
        <v>0.221</v>
      </c>
      <c r="AV22" s="139">
        <v>0.17699999999999999</v>
      </c>
      <c r="AW22" s="139">
        <v>0.13500000000000001</v>
      </c>
      <c r="AX22" s="139">
        <v>0.112</v>
      </c>
      <c r="AY22" s="139">
        <v>8.7999999999999995E-2</v>
      </c>
      <c r="AZ22" s="139">
        <v>7.0000000000000007E-2</v>
      </c>
      <c r="BA22" s="139">
        <v>5.6000000000000001E-2</v>
      </c>
      <c r="BB22" s="139">
        <v>0.04</v>
      </c>
      <c r="BC22" s="139">
        <v>2.8000000000000001E-2</v>
      </c>
      <c r="BD22" s="139">
        <v>1.9E-2</v>
      </c>
      <c r="BE22" s="141">
        <v>1.2999999999999999E-2</v>
      </c>
      <c r="BF22" s="139"/>
      <c r="BG22" s="139"/>
      <c r="BH22" s="139"/>
      <c r="BI22" s="139"/>
      <c r="BJ22" s="142"/>
      <c r="BL22" s="9">
        <f t="shared" ref="BL22:BX22" si="82">BL21</f>
        <v>0.29349999999999998</v>
      </c>
      <c r="BM22" s="9">
        <f t="shared" si="82"/>
        <v>0.255</v>
      </c>
      <c r="BN22" s="9">
        <f t="shared" si="82"/>
        <v>0.20300000000000001</v>
      </c>
      <c r="BO22" s="9">
        <f t="shared" si="82"/>
        <v>0.1865</v>
      </c>
      <c r="BP22" s="9">
        <f t="shared" si="82"/>
        <v>0.15329999999999999</v>
      </c>
      <c r="BQ22" s="9">
        <f t="shared" si="82"/>
        <v>0.11899999999999999</v>
      </c>
      <c r="BR22" s="9">
        <f t="shared" si="82"/>
        <v>8.8499999999999995E-2</v>
      </c>
      <c r="BS22" s="9">
        <f t="shared" si="82"/>
        <v>6.7000000000000004E-2</v>
      </c>
      <c r="BT22" s="9">
        <f t="shared" si="82"/>
        <v>5.3499999999999999E-2</v>
      </c>
      <c r="BU22" s="9">
        <f t="shared" si="82"/>
        <v>3.85E-2</v>
      </c>
      <c r="BV22" s="9">
        <f t="shared" si="82"/>
        <v>0.03</v>
      </c>
      <c r="BW22" s="9">
        <f t="shared" si="82"/>
        <v>2.0500000000000001E-2</v>
      </c>
      <c r="BX22" s="9">
        <f t="shared" si="82"/>
        <v>1.4999999999999999E-2</v>
      </c>
      <c r="BY22" s="9"/>
    </row>
    <row r="23" spans="2:77" ht="23.1" customHeight="1">
      <c r="B23" s="50" t="s">
        <v>25</v>
      </c>
      <c r="C23" s="7" t="s">
        <v>26</v>
      </c>
      <c r="D23" s="43">
        <v>7</v>
      </c>
      <c r="E23" s="21">
        <f t="shared" si="66"/>
        <v>8.8499999999999995E-2</v>
      </c>
      <c r="F23" s="22">
        <f t="shared" ref="F23:F24" si="83">IF(B23="","",(B23*E23))</f>
        <v>8.8499999999999995E-2</v>
      </c>
      <c r="G23" s="40" t="s">
        <v>25</v>
      </c>
      <c r="H23" s="7" t="s">
        <v>26</v>
      </c>
      <c r="I23" s="43">
        <v>5</v>
      </c>
      <c r="J23" s="21">
        <f t="shared" si="68"/>
        <v>0.15329999999999999</v>
      </c>
      <c r="K23" s="22">
        <f t="shared" ref="K23:K24" si="84">IF(G23="","",(G23*J23))</f>
        <v>0.15329999999999999</v>
      </c>
      <c r="L23" s="47" t="s">
        <v>25</v>
      </c>
      <c r="M23" s="7" t="s">
        <v>26</v>
      </c>
      <c r="N23" s="43">
        <v>7</v>
      </c>
      <c r="O23" s="21">
        <f t="shared" si="70"/>
        <v>8.8499999999999995E-2</v>
      </c>
      <c r="P23" s="22">
        <f t="shared" ref="P23:P24" si="85">IF(L23="","",(L23*O23))</f>
        <v>8.8499999999999995E-2</v>
      </c>
      <c r="Q23" s="47" t="s">
        <v>25</v>
      </c>
      <c r="R23" s="7" t="s">
        <v>26</v>
      </c>
      <c r="S23" s="43">
        <v>6</v>
      </c>
      <c r="T23" s="21">
        <f t="shared" si="72"/>
        <v>0.11899999999999999</v>
      </c>
      <c r="U23" s="22">
        <f t="shared" ref="U23:U24" si="86">IF(Q23="","",(Q23*T23))</f>
        <v>0.11899999999999999</v>
      </c>
      <c r="V23" s="47" t="s">
        <v>25</v>
      </c>
      <c r="W23" s="7" t="s">
        <v>26</v>
      </c>
      <c r="X23" s="43">
        <v>7</v>
      </c>
      <c r="Y23" s="21">
        <f t="shared" si="74"/>
        <v>8.8499999999999995E-2</v>
      </c>
      <c r="Z23" s="22">
        <f t="shared" ref="Z23:Z24" si="87">IF(V23="","",(V23*Y23))</f>
        <v>8.8499999999999995E-2</v>
      </c>
      <c r="AA23" s="40" t="s">
        <v>25</v>
      </c>
      <c r="AB23" s="7" t="s">
        <v>26</v>
      </c>
      <c r="AC23" s="43">
        <v>6</v>
      </c>
      <c r="AD23" s="21">
        <f t="shared" si="76"/>
        <v>0.11899999999999999</v>
      </c>
      <c r="AE23" s="22">
        <f t="shared" ref="AE23:AE24" si="88">IF(AA23="","",(AA23*AD23))</f>
        <v>0.11899999999999999</v>
      </c>
      <c r="AF23" s="47" t="s">
        <v>25</v>
      </c>
      <c r="AG23" s="7" t="s">
        <v>26</v>
      </c>
      <c r="AH23" s="43">
        <v>7</v>
      </c>
      <c r="AI23" s="21">
        <f t="shared" si="78"/>
        <v>8.8499999999999995E-2</v>
      </c>
      <c r="AJ23" s="22">
        <f t="shared" ref="AJ23:AJ24" si="89">IF(AF23="","",(AF23*AI23))</f>
        <v>8.8499999999999995E-2</v>
      </c>
      <c r="AK23" s="40" t="s">
        <v>25</v>
      </c>
      <c r="AL23" s="7" t="s">
        <v>26</v>
      </c>
      <c r="AM23" s="43">
        <v>6</v>
      </c>
      <c r="AN23" s="21">
        <f t="shared" si="80"/>
        <v>0.11899999999999999</v>
      </c>
      <c r="AO23" s="25">
        <f t="shared" ref="AO23:AO24" si="90">IF(AK23="","",(AK23*AN23))</f>
        <v>0.11899999999999999</v>
      </c>
      <c r="AP23" s="13"/>
      <c r="AQ23" s="132" t="s">
        <v>59</v>
      </c>
      <c r="AR23" s="133"/>
      <c r="AS23" s="135">
        <v>0.29499999999999998</v>
      </c>
      <c r="AT23" s="135">
        <v>0.27100000000000002</v>
      </c>
      <c r="AU23" s="136">
        <v>0.221</v>
      </c>
      <c r="AV23" s="136">
        <v>0.17699999999999999</v>
      </c>
      <c r="AW23" s="136">
        <v>0.13500000000000001</v>
      </c>
      <c r="AX23" s="136">
        <v>0.112</v>
      </c>
      <c r="AY23" s="136">
        <v>8.7999999999999995E-2</v>
      </c>
      <c r="AZ23" s="136">
        <v>7.0000000000000007E-2</v>
      </c>
      <c r="BA23" s="136">
        <v>5.6000000000000001E-2</v>
      </c>
      <c r="BB23" s="136">
        <v>0.04</v>
      </c>
      <c r="BC23" s="136">
        <v>2.8000000000000001E-2</v>
      </c>
      <c r="BD23" s="136">
        <v>1.9E-2</v>
      </c>
      <c r="BE23" s="137">
        <v>1.2999999999999999E-2</v>
      </c>
      <c r="BF23" s="136"/>
      <c r="BG23" s="136"/>
      <c r="BH23" s="136"/>
      <c r="BI23" s="136"/>
      <c r="BJ23" s="138"/>
      <c r="BL23" s="9">
        <f t="shared" ref="BL23:BX23" si="91">BL22</f>
        <v>0.29349999999999998</v>
      </c>
      <c r="BM23" s="9">
        <f t="shared" si="91"/>
        <v>0.255</v>
      </c>
      <c r="BN23" s="9">
        <f t="shared" si="91"/>
        <v>0.20300000000000001</v>
      </c>
      <c r="BO23" s="9">
        <f t="shared" si="91"/>
        <v>0.1865</v>
      </c>
      <c r="BP23" s="9">
        <f t="shared" si="91"/>
        <v>0.15329999999999999</v>
      </c>
      <c r="BQ23" s="9">
        <f t="shared" si="91"/>
        <v>0.11899999999999999</v>
      </c>
      <c r="BR23" s="9">
        <f t="shared" si="91"/>
        <v>8.8499999999999995E-2</v>
      </c>
      <c r="BS23" s="9">
        <f t="shared" si="91"/>
        <v>6.7000000000000004E-2</v>
      </c>
      <c r="BT23" s="9">
        <f t="shared" si="91"/>
        <v>5.3499999999999999E-2</v>
      </c>
      <c r="BU23" s="9">
        <f t="shared" si="91"/>
        <v>3.85E-2</v>
      </c>
      <c r="BV23" s="9">
        <f t="shared" si="91"/>
        <v>0.03</v>
      </c>
      <c r="BW23" s="9">
        <f t="shared" si="91"/>
        <v>2.0500000000000001E-2</v>
      </c>
      <c r="BX23" s="9">
        <f t="shared" si="91"/>
        <v>1.4999999999999999E-2</v>
      </c>
      <c r="BY23" s="9"/>
    </row>
    <row r="24" spans="2:77" ht="23.1" customHeight="1">
      <c r="B24" s="50" t="s">
        <v>25</v>
      </c>
      <c r="C24" s="7" t="s">
        <v>26</v>
      </c>
      <c r="D24" s="43">
        <v>8</v>
      </c>
      <c r="E24" s="21">
        <f t="shared" si="66"/>
        <v>6.7000000000000004E-2</v>
      </c>
      <c r="F24" s="22">
        <f t="shared" si="83"/>
        <v>6.7000000000000004E-2</v>
      </c>
      <c r="G24" s="47" t="s">
        <v>25</v>
      </c>
      <c r="H24" s="7" t="s">
        <v>26</v>
      </c>
      <c r="I24" s="43">
        <v>8</v>
      </c>
      <c r="J24" s="21">
        <f t="shared" si="68"/>
        <v>6.7000000000000004E-2</v>
      </c>
      <c r="K24" s="22">
        <f t="shared" si="84"/>
        <v>6.7000000000000004E-2</v>
      </c>
      <c r="L24" s="47"/>
      <c r="M24" s="7" t="s">
        <v>26</v>
      </c>
      <c r="N24" s="43"/>
      <c r="O24" s="21" t="b">
        <f t="shared" si="70"/>
        <v>0</v>
      </c>
      <c r="P24" s="22" t="str">
        <f t="shared" si="85"/>
        <v/>
      </c>
      <c r="Q24" s="47" t="s">
        <v>25</v>
      </c>
      <c r="R24" s="7" t="s">
        <v>26</v>
      </c>
      <c r="S24" s="43">
        <v>8</v>
      </c>
      <c r="T24" s="21">
        <f t="shared" si="72"/>
        <v>6.7000000000000004E-2</v>
      </c>
      <c r="U24" s="22">
        <f t="shared" si="86"/>
        <v>6.7000000000000004E-2</v>
      </c>
      <c r="V24" s="40" t="s">
        <v>25</v>
      </c>
      <c r="W24" s="7" t="s">
        <v>26</v>
      </c>
      <c r="X24" s="43">
        <v>8</v>
      </c>
      <c r="Y24" s="21">
        <f t="shared" si="74"/>
        <v>6.7000000000000004E-2</v>
      </c>
      <c r="Z24" s="22">
        <f t="shared" si="87"/>
        <v>6.7000000000000004E-2</v>
      </c>
      <c r="AA24" s="47" t="s">
        <v>25</v>
      </c>
      <c r="AB24" s="7" t="s">
        <v>26</v>
      </c>
      <c r="AC24" s="43">
        <v>7</v>
      </c>
      <c r="AD24" s="21">
        <f t="shared" si="76"/>
        <v>8.8499999999999995E-2</v>
      </c>
      <c r="AE24" s="22">
        <f t="shared" si="88"/>
        <v>8.8499999999999995E-2</v>
      </c>
      <c r="AF24" s="47" t="s">
        <v>25</v>
      </c>
      <c r="AG24" s="7" t="s">
        <v>26</v>
      </c>
      <c r="AH24" s="43">
        <v>9</v>
      </c>
      <c r="AI24" s="21">
        <f t="shared" si="78"/>
        <v>5.3499999999999999E-2</v>
      </c>
      <c r="AJ24" s="22">
        <f t="shared" si="89"/>
        <v>5.3499999999999999E-2</v>
      </c>
      <c r="AK24" s="47" t="s">
        <v>25</v>
      </c>
      <c r="AL24" s="7" t="s">
        <v>26</v>
      </c>
      <c r="AM24" s="43">
        <v>7</v>
      </c>
      <c r="AN24" s="21">
        <f t="shared" si="80"/>
        <v>8.8499999999999995E-2</v>
      </c>
      <c r="AO24" s="25">
        <f t="shared" si="90"/>
        <v>8.8499999999999995E-2</v>
      </c>
      <c r="AP24" s="15"/>
      <c r="AQ24" s="132" t="s">
        <v>57</v>
      </c>
      <c r="AR24" s="133"/>
      <c r="AS24" s="139">
        <v>0.4</v>
      </c>
      <c r="AT24" s="140">
        <v>0.3</v>
      </c>
      <c r="AU24" s="139">
        <v>0.24</v>
      </c>
      <c r="AV24" s="139">
        <v>0.2</v>
      </c>
      <c r="AW24" s="139">
        <v>0.15</v>
      </c>
      <c r="AX24" s="139">
        <v>0.12</v>
      </c>
      <c r="AY24" s="139">
        <v>0.1</v>
      </c>
      <c r="AZ24" s="139">
        <v>0.06</v>
      </c>
      <c r="BA24" s="139">
        <v>0.05</v>
      </c>
      <c r="BB24" s="139">
        <v>0.04</v>
      </c>
      <c r="BC24" s="139">
        <v>1.4999999999999999E-2</v>
      </c>
      <c r="BD24" s="139">
        <v>1.0999999999999999E-2</v>
      </c>
      <c r="BE24" s="141"/>
      <c r="BF24" s="139"/>
      <c r="BG24" s="139"/>
      <c r="BH24" s="139"/>
      <c r="BI24" s="139"/>
      <c r="BJ24" s="142"/>
      <c r="BK24" s="4"/>
      <c r="BL24" s="9">
        <f t="shared" ref="BL24:BX24" si="92">BL23</f>
        <v>0.29349999999999998</v>
      </c>
      <c r="BM24" s="9">
        <f t="shared" si="92"/>
        <v>0.255</v>
      </c>
      <c r="BN24" s="9">
        <f t="shared" si="92"/>
        <v>0.20300000000000001</v>
      </c>
      <c r="BO24" s="9">
        <f t="shared" si="92"/>
        <v>0.1865</v>
      </c>
      <c r="BP24" s="9">
        <f t="shared" si="92"/>
        <v>0.15329999999999999</v>
      </c>
      <c r="BQ24" s="9">
        <f t="shared" si="92"/>
        <v>0.11899999999999999</v>
      </c>
      <c r="BR24" s="9">
        <f t="shared" si="92"/>
        <v>8.8499999999999995E-2</v>
      </c>
      <c r="BS24" s="9">
        <f t="shared" si="92"/>
        <v>6.7000000000000004E-2</v>
      </c>
      <c r="BT24" s="9">
        <f t="shared" si="92"/>
        <v>5.3499999999999999E-2</v>
      </c>
      <c r="BU24" s="9">
        <f t="shared" si="92"/>
        <v>3.85E-2</v>
      </c>
      <c r="BV24" s="9">
        <f t="shared" si="92"/>
        <v>0.03</v>
      </c>
      <c r="BW24" s="9">
        <f t="shared" si="92"/>
        <v>2.0500000000000001E-2</v>
      </c>
      <c r="BX24" s="9">
        <f t="shared" si="92"/>
        <v>1.4999999999999999E-2</v>
      </c>
      <c r="BY24" s="9"/>
    </row>
    <row r="25" spans="2:77" ht="23.1" customHeight="1">
      <c r="B25" s="45"/>
      <c r="C25" s="7" t="s">
        <v>26</v>
      </c>
      <c r="D25" s="43"/>
      <c r="E25" s="21" t="b">
        <f t="shared" si="66"/>
        <v>0</v>
      </c>
      <c r="F25" s="22" t="str">
        <f t="shared" si="67"/>
        <v/>
      </c>
      <c r="G25" s="40"/>
      <c r="H25" s="7" t="s">
        <v>26</v>
      </c>
      <c r="I25" s="43"/>
      <c r="J25" s="21" t="b">
        <f t="shared" si="68"/>
        <v>0</v>
      </c>
      <c r="K25" s="22" t="str">
        <f t="shared" si="69"/>
        <v/>
      </c>
      <c r="L25" s="40"/>
      <c r="M25" s="7" t="s">
        <v>26</v>
      </c>
      <c r="N25" s="43"/>
      <c r="O25" s="21" t="b">
        <f t="shared" si="70"/>
        <v>0</v>
      </c>
      <c r="P25" s="22" t="str">
        <f t="shared" si="71"/>
        <v/>
      </c>
      <c r="Q25" s="40"/>
      <c r="R25" s="7" t="s">
        <v>26</v>
      </c>
      <c r="S25" s="43"/>
      <c r="T25" s="21" t="b">
        <f t="shared" si="72"/>
        <v>0</v>
      </c>
      <c r="U25" s="22" t="str">
        <f t="shared" si="73"/>
        <v/>
      </c>
      <c r="V25" s="40"/>
      <c r="W25" s="7" t="s">
        <v>26</v>
      </c>
      <c r="X25" s="43"/>
      <c r="Y25" s="21" t="b">
        <f t="shared" si="74"/>
        <v>0</v>
      </c>
      <c r="Z25" s="22" t="str">
        <f t="shared" si="75"/>
        <v/>
      </c>
      <c r="AA25" s="40"/>
      <c r="AB25" s="7" t="s">
        <v>26</v>
      </c>
      <c r="AC25" s="43"/>
      <c r="AD25" s="21" t="b">
        <f t="shared" si="76"/>
        <v>0</v>
      </c>
      <c r="AE25" s="22" t="str">
        <f t="shared" si="77"/>
        <v/>
      </c>
      <c r="AF25" s="40"/>
      <c r="AG25" s="7" t="s">
        <v>26</v>
      </c>
      <c r="AH25" s="43"/>
      <c r="AI25" s="21" t="b">
        <f t="shared" si="78"/>
        <v>0</v>
      </c>
      <c r="AJ25" s="22" t="str">
        <f t="shared" si="79"/>
        <v/>
      </c>
      <c r="AK25" s="40"/>
      <c r="AL25" s="7" t="s">
        <v>26</v>
      </c>
      <c r="AM25" s="43"/>
      <c r="AN25" s="21" t="b">
        <f t="shared" si="80"/>
        <v>0</v>
      </c>
      <c r="AO25" s="25" t="str">
        <f t="shared" si="81"/>
        <v/>
      </c>
      <c r="AP25" s="15"/>
      <c r="AQ25" s="132" t="s">
        <v>52</v>
      </c>
      <c r="AR25" s="133"/>
      <c r="AS25" s="135">
        <v>0.29499999999999998</v>
      </c>
      <c r="AT25" s="135">
        <v>0.27100000000000002</v>
      </c>
      <c r="AU25" s="136">
        <v>0.221</v>
      </c>
      <c r="AV25" s="136">
        <v>0.17</v>
      </c>
      <c r="AW25" s="136">
        <v>0.13500000000000001</v>
      </c>
      <c r="AX25" s="136">
        <v>0.112</v>
      </c>
      <c r="AY25" s="136">
        <v>0.08</v>
      </c>
      <c r="AZ25" s="136">
        <v>7.0000000000000007E-2</v>
      </c>
      <c r="BA25" s="136">
        <v>0.05</v>
      </c>
      <c r="BB25" s="136">
        <v>0.04</v>
      </c>
      <c r="BC25" s="136">
        <v>0.03</v>
      </c>
      <c r="BD25" s="136">
        <v>0.02</v>
      </c>
      <c r="BE25" s="137">
        <v>1.2E-2</v>
      </c>
      <c r="BF25" s="136"/>
      <c r="BG25" s="136"/>
      <c r="BH25" s="136"/>
      <c r="BI25" s="136"/>
      <c r="BJ25" s="138"/>
      <c r="BK25" s="4"/>
      <c r="BL25" s="9">
        <f t="shared" ref="BL25:BX25" si="93">BL24</f>
        <v>0.29349999999999998</v>
      </c>
      <c r="BM25" s="9">
        <f t="shared" si="93"/>
        <v>0.255</v>
      </c>
      <c r="BN25" s="9">
        <f t="shared" si="93"/>
        <v>0.20300000000000001</v>
      </c>
      <c r="BO25" s="9">
        <f t="shared" si="93"/>
        <v>0.1865</v>
      </c>
      <c r="BP25" s="9">
        <f t="shared" si="93"/>
        <v>0.15329999999999999</v>
      </c>
      <c r="BQ25" s="9">
        <f t="shared" si="93"/>
        <v>0.11899999999999999</v>
      </c>
      <c r="BR25" s="9">
        <f t="shared" si="93"/>
        <v>8.8499999999999995E-2</v>
      </c>
      <c r="BS25" s="9">
        <f t="shared" si="93"/>
        <v>6.7000000000000004E-2</v>
      </c>
      <c r="BT25" s="9">
        <f t="shared" si="93"/>
        <v>5.3499999999999999E-2</v>
      </c>
      <c r="BU25" s="9">
        <f t="shared" si="93"/>
        <v>3.85E-2</v>
      </c>
      <c r="BV25" s="9">
        <f t="shared" si="93"/>
        <v>0.03</v>
      </c>
      <c r="BW25" s="9">
        <f t="shared" si="93"/>
        <v>2.0500000000000001E-2</v>
      </c>
      <c r="BX25" s="9">
        <f t="shared" si="93"/>
        <v>1.4999999999999999E-2</v>
      </c>
      <c r="BY25" s="9"/>
    </row>
    <row r="26" spans="2:77" ht="23.1" customHeight="1">
      <c r="B26" s="46"/>
      <c r="C26" s="8" t="s">
        <v>26</v>
      </c>
      <c r="D26" s="44"/>
      <c r="E26" s="21" t="b">
        <f t="shared" si="66"/>
        <v>0</v>
      </c>
      <c r="F26" s="23" t="str">
        <f>IF(B26="","",(B26*E26))</f>
        <v/>
      </c>
      <c r="G26" s="41"/>
      <c r="H26" s="8" t="s">
        <v>26</v>
      </c>
      <c r="I26" s="44"/>
      <c r="J26" s="21" t="b">
        <f t="shared" si="68"/>
        <v>0</v>
      </c>
      <c r="K26" s="23" t="str">
        <f>IF(G26="","",(G26*J26))</f>
        <v/>
      </c>
      <c r="L26" s="41"/>
      <c r="M26" s="8" t="s">
        <v>26</v>
      </c>
      <c r="N26" s="44"/>
      <c r="O26" s="21" t="b">
        <f t="shared" si="70"/>
        <v>0</v>
      </c>
      <c r="P26" s="23" t="str">
        <f>IF(L26="","",(L26*O26))</f>
        <v/>
      </c>
      <c r="Q26" s="41"/>
      <c r="R26" s="8" t="s">
        <v>26</v>
      </c>
      <c r="S26" s="44"/>
      <c r="T26" s="21" t="b">
        <f t="shared" si="72"/>
        <v>0</v>
      </c>
      <c r="U26" s="23" t="str">
        <f>IF(Q26="","",(Q26*T26))</f>
        <v/>
      </c>
      <c r="V26" s="41"/>
      <c r="W26" s="8" t="s">
        <v>26</v>
      </c>
      <c r="X26" s="44"/>
      <c r="Y26" s="21" t="b">
        <f t="shared" si="74"/>
        <v>0</v>
      </c>
      <c r="Z26" s="23" t="str">
        <f>IF(V26="","",(V26*Y26))</f>
        <v/>
      </c>
      <c r="AA26" s="41"/>
      <c r="AB26" s="8" t="s">
        <v>26</v>
      </c>
      <c r="AC26" s="44"/>
      <c r="AD26" s="21" t="b">
        <f t="shared" si="76"/>
        <v>0</v>
      </c>
      <c r="AE26" s="23" t="str">
        <f>IF(AA26="","",(AA26*AD26))</f>
        <v/>
      </c>
      <c r="AF26" s="41"/>
      <c r="AG26" s="8" t="s">
        <v>26</v>
      </c>
      <c r="AH26" s="44"/>
      <c r="AI26" s="21" t="b">
        <f t="shared" si="78"/>
        <v>0</v>
      </c>
      <c r="AJ26" s="23" t="str">
        <f>IF(AF26="","",(AF26*AI26))</f>
        <v/>
      </c>
      <c r="AK26" s="41"/>
      <c r="AL26" s="8" t="s">
        <v>26</v>
      </c>
      <c r="AM26" s="44"/>
      <c r="AN26" s="21" t="b">
        <f t="shared" si="80"/>
        <v>0</v>
      </c>
      <c r="AO26" s="26" t="str">
        <f>IF(AK26="","",(AK26*AN26))</f>
        <v/>
      </c>
      <c r="AP26" s="15"/>
      <c r="AQ26" s="132" t="s">
        <v>55</v>
      </c>
      <c r="AR26" s="133"/>
      <c r="AS26" s="139">
        <v>0.36</v>
      </c>
      <c r="AT26" s="140">
        <v>0.28000000000000003</v>
      </c>
      <c r="AU26" s="139">
        <v>0.24</v>
      </c>
      <c r="AV26" s="139">
        <v>0.18</v>
      </c>
      <c r="AW26" s="139">
        <v>0.14000000000000001</v>
      </c>
      <c r="AX26" s="139">
        <v>0.12</v>
      </c>
      <c r="AY26" s="139">
        <v>0.09</v>
      </c>
      <c r="AZ26" s="139">
        <v>0.06</v>
      </c>
      <c r="BA26" s="139">
        <v>0.04</v>
      </c>
      <c r="BB26" s="139">
        <v>0.03</v>
      </c>
      <c r="BC26" s="139">
        <v>0.02</v>
      </c>
      <c r="BD26" s="139"/>
      <c r="BE26" s="141"/>
      <c r="BF26" s="139"/>
      <c r="BG26" s="139"/>
      <c r="BH26" s="139"/>
      <c r="BI26" s="139"/>
      <c r="BJ26" s="142"/>
      <c r="BK26" s="60"/>
      <c r="BL26" s="9">
        <f t="shared" ref="BL26:BX26" si="94">BL25</f>
        <v>0.29349999999999998</v>
      </c>
      <c r="BM26" s="9">
        <f t="shared" si="94"/>
        <v>0.255</v>
      </c>
      <c r="BN26" s="9">
        <f t="shared" si="94"/>
        <v>0.20300000000000001</v>
      </c>
      <c r="BO26" s="9">
        <f t="shared" si="94"/>
        <v>0.1865</v>
      </c>
      <c r="BP26" s="9">
        <f t="shared" si="94"/>
        <v>0.15329999999999999</v>
      </c>
      <c r="BQ26" s="9">
        <f t="shared" si="94"/>
        <v>0.11899999999999999</v>
      </c>
      <c r="BR26" s="9">
        <f t="shared" si="94"/>
        <v>8.8499999999999995E-2</v>
      </c>
      <c r="BS26" s="9">
        <f t="shared" si="94"/>
        <v>6.7000000000000004E-2</v>
      </c>
      <c r="BT26" s="9">
        <f t="shared" si="94"/>
        <v>5.3499999999999999E-2</v>
      </c>
      <c r="BU26" s="9">
        <f t="shared" si="94"/>
        <v>3.85E-2</v>
      </c>
      <c r="BV26" s="9">
        <f t="shared" si="94"/>
        <v>0.03</v>
      </c>
      <c r="BW26" s="9">
        <f t="shared" si="94"/>
        <v>2.0500000000000001E-2</v>
      </c>
      <c r="BX26" s="9">
        <f t="shared" si="94"/>
        <v>1.4999999999999999E-2</v>
      </c>
      <c r="BY26" s="9"/>
    </row>
    <row r="27" spans="2:77" ht="23.1" customHeight="1" thickBot="1">
      <c r="B27" s="85" t="s">
        <v>27</v>
      </c>
      <c r="C27" s="86"/>
      <c r="D27" s="86"/>
      <c r="E27" s="27"/>
      <c r="F27" s="28">
        <f>SUM(F22:F26)</f>
        <v>0.92199999999999993</v>
      </c>
      <c r="G27" s="79"/>
      <c r="H27" s="79"/>
      <c r="I27" s="79"/>
      <c r="J27" s="18"/>
      <c r="K27" s="28">
        <f>SUM(K22:K26)</f>
        <v>0.96629999999999994</v>
      </c>
      <c r="L27" s="79"/>
      <c r="M27" s="79"/>
      <c r="N27" s="79"/>
      <c r="O27" s="18"/>
      <c r="P27" s="28">
        <f>SUM(P22:P26)</f>
        <v>1.0209999999999999</v>
      </c>
      <c r="Q27" s="79"/>
      <c r="R27" s="79"/>
      <c r="S27" s="79"/>
      <c r="T27" s="18"/>
      <c r="U27" s="28">
        <f>SUM(U22:U26)</f>
        <v>1.1184999999999998</v>
      </c>
      <c r="V27" s="79"/>
      <c r="W27" s="79"/>
      <c r="X27" s="79"/>
      <c r="Y27" s="18"/>
      <c r="Z27" s="28">
        <f>SUM(Z22:Z26)</f>
        <v>1.1705000000000001</v>
      </c>
      <c r="AA27" s="79"/>
      <c r="AB27" s="79"/>
      <c r="AC27" s="79"/>
      <c r="AD27" s="18"/>
      <c r="AE27" s="28">
        <f>SUM(AE22:AE26)</f>
        <v>1.2225000000000001</v>
      </c>
      <c r="AF27" s="79"/>
      <c r="AG27" s="79"/>
      <c r="AH27" s="79"/>
      <c r="AI27" s="18"/>
      <c r="AJ27" s="28">
        <f>SUM(AJ22:AJ26)</f>
        <v>1.417</v>
      </c>
      <c r="AK27" s="79"/>
      <c r="AL27" s="79"/>
      <c r="AM27" s="79"/>
      <c r="AN27" s="18"/>
      <c r="AO27" s="29">
        <f>SUM(AO22:AO26)</f>
        <v>1.4824999999999999</v>
      </c>
      <c r="AP27" s="15"/>
      <c r="AQ27" s="132" t="s">
        <v>56</v>
      </c>
      <c r="AR27" s="133"/>
      <c r="AS27" s="135">
        <v>0.28799999999999998</v>
      </c>
      <c r="AT27" s="135">
        <v>0.24199999999999999</v>
      </c>
      <c r="AU27" s="136">
        <v>0.19400000000000001</v>
      </c>
      <c r="AV27" s="136">
        <v>0.16200000000000001</v>
      </c>
      <c r="AW27" s="136">
        <v>0.13200000000000001</v>
      </c>
      <c r="AX27" s="136">
        <v>0.10199999999999999</v>
      </c>
      <c r="AY27" s="136">
        <v>9.5000000000000001E-2</v>
      </c>
      <c r="AZ27" s="136">
        <v>7.0000000000000007E-2</v>
      </c>
      <c r="BA27" s="136">
        <v>0.06</v>
      </c>
      <c r="BB27" s="136">
        <v>0.04</v>
      </c>
      <c r="BC27" s="136">
        <v>2.8000000000000001E-2</v>
      </c>
      <c r="BD27" s="136">
        <v>1.9E-2</v>
      </c>
      <c r="BE27" s="137">
        <v>1.2999999999999999E-2</v>
      </c>
      <c r="BF27" s="136"/>
      <c r="BG27" s="136"/>
      <c r="BH27" s="136"/>
      <c r="BI27" s="136"/>
      <c r="BJ27" s="138"/>
      <c r="BK27" s="60"/>
      <c r="BL27" s="9">
        <f t="shared" ref="BL27:BX27" si="95">BL26</f>
        <v>0.29349999999999998</v>
      </c>
      <c r="BM27" s="9">
        <f t="shared" si="95"/>
        <v>0.255</v>
      </c>
      <c r="BN27" s="9">
        <f t="shared" si="95"/>
        <v>0.20300000000000001</v>
      </c>
      <c r="BO27" s="9">
        <f t="shared" si="95"/>
        <v>0.1865</v>
      </c>
      <c r="BP27" s="9">
        <f t="shared" si="95"/>
        <v>0.15329999999999999</v>
      </c>
      <c r="BQ27" s="9">
        <f t="shared" si="95"/>
        <v>0.11899999999999999</v>
      </c>
      <c r="BR27" s="9">
        <f t="shared" si="95"/>
        <v>8.8499999999999995E-2</v>
      </c>
      <c r="BS27" s="9">
        <f t="shared" si="95"/>
        <v>6.7000000000000004E-2</v>
      </c>
      <c r="BT27" s="9">
        <f t="shared" si="95"/>
        <v>5.3499999999999999E-2</v>
      </c>
      <c r="BU27" s="9">
        <f t="shared" si="95"/>
        <v>3.85E-2</v>
      </c>
      <c r="BV27" s="9">
        <f t="shared" si="95"/>
        <v>0.03</v>
      </c>
      <c r="BW27" s="9">
        <f t="shared" si="95"/>
        <v>2.0500000000000001E-2</v>
      </c>
      <c r="BX27" s="9">
        <f t="shared" si="95"/>
        <v>1.4999999999999999E-2</v>
      </c>
      <c r="BY27" s="9"/>
    </row>
    <row r="28" spans="2:77" ht="23.1" customHeight="1" thickTop="1">
      <c r="AP28" s="15"/>
      <c r="AQ28" s="132" t="s">
        <v>79</v>
      </c>
      <c r="AR28" s="133"/>
      <c r="AS28" s="143"/>
      <c r="AT28" s="140"/>
      <c r="AU28" s="139">
        <v>0.24199999999999999</v>
      </c>
      <c r="AV28" s="139">
        <v>0.20399999999999999</v>
      </c>
      <c r="AW28" s="139">
        <v>0.16200000000000001</v>
      </c>
      <c r="AX28" s="139">
        <v>0.1</v>
      </c>
      <c r="AY28" s="139"/>
      <c r="AZ28" s="139">
        <v>6.4000000000000001E-2</v>
      </c>
      <c r="BA28" s="139">
        <v>4.8000000000000001E-2</v>
      </c>
      <c r="BB28" s="139">
        <v>3.6999999999999998E-2</v>
      </c>
      <c r="BC28" s="139">
        <v>2.5000000000000001E-2</v>
      </c>
      <c r="BD28" s="139">
        <v>1.9E-2</v>
      </c>
      <c r="BE28" s="141">
        <v>1.18E-2</v>
      </c>
      <c r="BF28" s="139"/>
      <c r="BG28" s="139"/>
      <c r="BH28" s="139"/>
      <c r="BI28" s="139"/>
      <c r="BJ28" s="142"/>
      <c r="BK28" s="60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</row>
    <row r="29" spans="2:77" ht="23.1" customHeight="1">
      <c r="AP29" s="15"/>
      <c r="AQ29" s="132" t="s">
        <v>88</v>
      </c>
      <c r="AR29" s="133"/>
      <c r="AS29" s="135">
        <v>0.28999999999999998</v>
      </c>
      <c r="AT29" s="135">
        <v>0.24</v>
      </c>
      <c r="AU29" s="136">
        <v>0.19</v>
      </c>
      <c r="AV29" s="136">
        <v>0.16</v>
      </c>
      <c r="AW29" s="136">
        <v>0.13</v>
      </c>
      <c r="AX29" s="136">
        <v>0.11</v>
      </c>
      <c r="AY29" s="136">
        <v>0.09</v>
      </c>
      <c r="AZ29" s="136">
        <v>7.0000000000000007E-2</v>
      </c>
      <c r="BA29" s="136">
        <v>0.05</v>
      </c>
      <c r="BB29" s="136">
        <v>0.04</v>
      </c>
      <c r="BC29" s="136">
        <v>0.03</v>
      </c>
      <c r="BD29" s="136">
        <v>0.02</v>
      </c>
      <c r="BE29" s="137"/>
      <c r="BF29" s="136"/>
      <c r="BG29" s="136"/>
      <c r="BH29" s="136"/>
      <c r="BI29" s="136"/>
      <c r="BJ29" s="138"/>
      <c r="BK29" s="60"/>
      <c r="BL29" s="60"/>
      <c r="BY29" s="9"/>
    </row>
    <row r="30" spans="2:77" ht="23.1" customHeight="1">
      <c r="AQ30" s="132" t="s">
        <v>82</v>
      </c>
      <c r="AR30" s="133"/>
      <c r="AS30" s="144"/>
      <c r="AT30" s="145"/>
      <c r="AU30" s="145"/>
      <c r="AV30" s="145"/>
      <c r="AW30" s="145"/>
      <c r="AX30" s="145"/>
      <c r="AY30" s="145">
        <v>0.01</v>
      </c>
      <c r="AZ30" s="145">
        <v>1.7000000000000001E-2</v>
      </c>
      <c r="BA30" s="145">
        <v>2.5000000000000001E-2</v>
      </c>
      <c r="BB30" s="145">
        <v>3.5000000000000003E-2</v>
      </c>
      <c r="BC30" s="145">
        <v>4.8000000000000001E-2</v>
      </c>
      <c r="BD30" s="145">
        <v>6.4000000000000001E-2</v>
      </c>
      <c r="BE30" s="146">
        <v>8.2000000000000003E-2</v>
      </c>
      <c r="BF30" s="139">
        <v>0.10199999999999999</v>
      </c>
      <c r="BG30" s="139">
        <v>0.126</v>
      </c>
      <c r="BH30" s="139">
        <v>0.152</v>
      </c>
      <c r="BI30" s="139">
        <v>0.219</v>
      </c>
      <c r="BJ30" s="142">
        <v>0.30199999999999999</v>
      </c>
      <c r="BK30" s="60"/>
      <c r="BL30" s="15"/>
    </row>
    <row r="31" spans="2:77" ht="23.1" customHeight="1">
      <c r="AQ31" s="132" t="s">
        <v>81</v>
      </c>
      <c r="AR31" s="133"/>
      <c r="AS31" s="135"/>
      <c r="AT31" s="135">
        <v>0.24299999999999999</v>
      </c>
      <c r="AU31" s="136"/>
      <c r="AV31" s="136">
        <v>0.153</v>
      </c>
      <c r="AW31" s="136"/>
      <c r="AX31" s="136">
        <v>0.106</v>
      </c>
      <c r="AY31" s="136"/>
      <c r="AZ31" s="136">
        <v>7.1999999999999995E-2</v>
      </c>
      <c r="BA31" s="136">
        <v>5.1999999999999998E-2</v>
      </c>
      <c r="BB31" s="136">
        <v>4.2000000000000003E-2</v>
      </c>
      <c r="BC31" s="136">
        <v>2.8000000000000001E-2</v>
      </c>
      <c r="BD31" s="136">
        <v>1.7999999999999999E-2</v>
      </c>
      <c r="BE31" s="137">
        <v>0.01</v>
      </c>
      <c r="BF31" s="136"/>
      <c r="BG31" s="136"/>
      <c r="BH31" s="136"/>
      <c r="BI31" s="136"/>
      <c r="BJ31" s="138"/>
      <c r="BK31" s="15"/>
      <c r="BL31" s="15"/>
    </row>
    <row r="32" spans="2:77" ht="23.1" customHeight="1" thickBot="1">
      <c r="AQ32" s="147" t="s">
        <v>80</v>
      </c>
      <c r="AR32" s="148"/>
      <c r="AS32" s="149">
        <v>0.28999999999999998</v>
      </c>
      <c r="AT32" s="150">
        <v>0.27</v>
      </c>
      <c r="AU32" s="150">
        <v>0.22</v>
      </c>
      <c r="AV32" s="150">
        <v>0.17</v>
      </c>
      <c r="AW32" s="150">
        <v>0.13</v>
      </c>
      <c r="AX32" s="150">
        <v>0.11</v>
      </c>
      <c r="AY32" s="150">
        <v>0.09</v>
      </c>
      <c r="AZ32" s="150">
        <v>7.0000000000000007E-2</v>
      </c>
      <c r="BA32" s="150">
        <v>0.05</v>
      </c>
      <c r="BB32" s="150">
        <v>0.04</v>
      </c>
      <c r="BC32" s="150">
        <v>0.03</v>
      </c>
      <c r="BD32" s="150">
        <v>0.02</v>
      </c>
      <c r="BE32" s="151">
        <v>0.01</v>
      </c>
      <c r="BF32" s="149"/>
      <c r="BG32" s="149"/>
      <c r="BH32" s="149"/>
      <c r="BI32" s="149"/>
      <c r="BJ32" s="152"/>
      <c r="BK32" s="15"/>
      <c r="BL32" s="60"/>
    </row>
    <row r="33" spans="46:64" ht="23.1" customHeight="1" thickTop="1">
      <c r="BK33" s="2"/>
      <c r="BL33" s="60"/>
    </row>
    <row r="34" spans="46:64" ht="23.1" customHeight="1">
      <c r="BK34" s="2"/>
      <c r="BL34" s="60"/>
    </row>
    <row r="35" spans="46:64" ht="22.5" customHeight="1">
      <c r="BK35" s="2"/>
      <c r="BL35" s="60"/>
    </row>
    <row r="36" spans="46:64" ht="23.1" customHeight="1">
      <c r="BK36" s="2"/>
    </row>
    <row r="37" spans="46:64">
      <c r="BE37" s="15"/>
      <c r="BF37" s="15"/>
      <c r="BG37" s="15"/>
      <c r="BH37" s="15"/>
      <c r="BI37" s="15"/>
      <c r="BJ37" s="15"/>
    </row>
    <row r="38" spans="46:64"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</row>
    <row r="39" spans="46:64"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</row>
    <row r="40" spans="46:64"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</sheetData>
  <sheetProtection password="D1DC" sheet="1" objects="1" scenarios="1"/>
  <mergeCells count="100">
    <mergeCell ref="AQ28:AR28"/>
    <mergeCell ref="AQ32:AR32"/>
    <mergeCell ref="AQ29:AR29"/>
    <mergeCell ref="AQ30:AR30"/>
    <mergeCell ref="AR9:BD9"/>
    <mergeCell ref="AR10:BD10"/>
    <mergeCell ref="AQ22:AR22"/>
    <mergeCell ref="AQ25:AR25"/>
    <mergeCell ref="AQ26:AR26"/>
    <mergeCell ref="AQ27:AR27"/>
    <mergeCell ref="AQ21:AR21"/>
    <mergeCell ref="AQ23:AR23"/>
    <mergeCell ref="AQ24:AR24"/>
    <mergeCell ref="AQ31:AR31"/>
    <mergeCell ref="AK13:AO13"/>
    <mergeCell ref="AQ18:AR18"/>
    <mergeCell ref="AQ19:AR19"/>
    <mergeCell ref="AK12:AO12"/>
    <mergeCell ref="AQ20:AR20"/>
    <mergeCell ref="AQ16:BE16"/>
    <mergeCell ref="AK19:AM19"/>
    <mergeCell ref="AQ17:AR17"/>
    <mergeCell ref="AF2:AJ2"/>
    <mergeCell ref="AF5:AJ5"/>
    <mergeCell ref="AK4:AO4"/>
    <mergeCell ref="AK5:AO5"/>
    <mergeCell ref="AR3:BD3"/>
    <mergeCell ref="AR4:BD4"/>
    <mergeCell ref="AR5:BD5"/>
    <mergeCell ref="AR6:BD6"/>
    <mergeCell ref="AR7:BD7"/>
    <mergeCell ref="AR8:BD8"/>
    <mergeCell ref="Q19:S19"/>
    <mergeCell ref="V19:X19"/>
    <mergeCell ref="AA19:AC19"/>
    <mergeCell ref="AF19:AH19"/>
    <mergeCell ref="V12:Z12"/>
    <mergeCell ref="AF12:AJ12"/>
    <mergeCell ref="AF13:AJ13"/>
    <mergeCell ref="AA12:AE12"/>
    <mergeCell ref="AA13:AE13"/>
    <mergeCell ref="Q12:U12"/>
    <mergeCell ref="Q13:U13"/>
    <mergeCell ref="V13:Z13"/>
    <mergeCell ref="AK11:AM11"/>
    <mergeCell ref="F2:AE3"/>
    <mergeCell ref="G4:K4"/>
    <mergeCell ref="AF4:AJ4"/>
    <mergeCell ref="Q11:S11"/>
    <mergeCell ref="V4:Z4"/>
    <mergeCell ref="AJ3:AO3"/>
    <mergeCell ref="G5:K5"/>
    <mergeCell ref="G11:I11"/>
    <mergeCell ref="L4:P4"/>
    <mergeCell ref="L5:P5"/>
    <mergeCell ref="L11:N11"/>
    <mergeCell ref="AF11:AH11"/>
    <mergeCell ref="V5:Z5"/>
    <mergeCell ref="V11:X11"/>
    <mergeCell ref="AA4:AE4"/>
    <mergeCell ref="AA5:AE5"/>
    <mergeCell ref="AA11:AC11"/>
    <mergeCell ref="B4:F4"/>
    <mergeCell ref="B5:F5"/>
    <mergeCell ref="B11:D11"/>
    <mergeCell ref="Q4:U4"/>
    <mergeCell ref="Q5:U5"/>
    <mergeCell ref="B12:F12"/>
    <mergeCell ref="B19:D19"/>
    <mergeCell ref="B27:D27"/>
    <mergeCell ref="G27:I27"/>
    <mergeCell ref="L27:N27"/>
    <mergeCell ref="G12:K12"/>
    <mergeCell ref="L12:P12"/>
    <mergeCell ref="G19:I19"/>
    <mergeCell ref="L19:N19"/>
    <mergeCell ref="B13:F13"/>
    <mergeCell ref="G13:K13"/>
    <mergeCell ref="L13:P13"/>
    <mergeCell ref="V27:X27"/>
    <mergeCell ref="B20:F20"/>
    <mergeCell ref="G20:K20"/>
    <mergeCell ref="L20:P20"/>
    <mergeCell ref="Q20:U20"/>
    <mergeCell ref="V20:Z20"/>
    <mergeCell ref="B21:F21"/>
    <mergeCell ref="G21:K21"/>
    <mergeCell ref="L21:P21"/>
    <mergeCell ref="Q21:U21"/>
    <mergeCell ref="V21:Z21"/>
    <mergeCell ref="Q27:S27"/>
    <mergeCell ref="AA20:AE20"/>
    <mergeCell ref="AF20:AJ20"/>
    <mergeCell ref="AK20:AO20"/>
    <mergeCell ref="AF21:AJ21"/>
    <mergeCell ref="AA27:AC27"/>
    <mergeCell ref="AK21:AO21"/>
    <mergeCell ref="AA21:AE21"/>
    <mergeCell ref="AF27:AH27"/>
    <mergeCell ref="AK27:AM27"/>
  </mergeCells>
  <printOptions horizontalCentered="1" verticalCentered="1"/>
  <pageMargins left="0" right="0" top="0" bottom="0" header="0" footer="0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12"/>
  <sheetViews>
    <sheetView workbookViewId="0">
      <selection activeCell="I18" sqref="I18"/>
    </sheetView>
  </sheetViews>
  <sheetFormatPr baseColWidth="10" defaultRowHeight="15"/>
  <cols>
    <col min="5" max="5" width="3.42578125" customWidth="1"/>
    <col min="6" max="6" width="5.140625" customWidth="1"/>
    <col min="7" max="7" width="3.42578125" customWidth="1"/>
    <col min="8" max="8" width="5.140625" customWidth="1"/>
  </cols>
  <sheetData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Equilibrage Flotteurs</vt:lpstr>
      <vt:lpstr>Poids des Plombs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</dc:creator>
  <cp:lastModifiedBy>RB</cp:lastModifiedBy>
  <cp:lastPrinted>2014-01-13T15:34:53Z</cp:lastPrinted>
  <dcterms:created xsi:type="dcterms:W3CDTF">2013-12-08T01:31:38Z</dcterms:created>
  <dcterms:modified xsi:type="dcterms:W3CDTF">2014-01-25T09:41:45Z</dcterms:modified>
</cp:coreProperties>
</file>